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docs.live.net/9c5ee6e56cadc5e6/Documentos/00 - Proyectos/Proyecto BTR 1.0/Formatos Tabulares BTR 1/"/>
    </mc:Choice>
  </mc:AlternateContent>
  <xr:revisionPtr revIDLastSave="47" documentId="13_ncr:1_{12E7A37A-384F-405B-8519-BDAF5180882D}" xr6:coauthVersionLast="47" xr6:coauthVersionMax="47" xr10:uidLastSave="{3D526319-1FBD-4384-901E-E8F0E278C2AD}"/>
  <bookViews>
    <workbookView xWindow="-110" yWindow="-110" windowWidth="19420" windowHeight="10300" tabRatio="730" firstSheet="12" activeTab="15" xr2:uid="{FC981E22-42AD-4371-9845-1C8FF8210F6C}"/>
  </bookViews>
  <sheets>
    <sheet name="Appendix" sheetId="19" r:id="rId1"/>
    <sheet name="Table 1" sheetId="1" state="hidden" r:id="rId2"/>
    <sheet name="Table 2" sheetId="2" state="hidden" r:id="rId3"/>
    <sheet name="Table 3" sheetId="4" state="hidden" r:id="rId4"/>
    <sheet name="Table 4" sheetId="6" state="hidden" r:id="rId5"/>
    <sheet name="Table 5" sheetId="3" state="hidden" r:id="rId6"/>
    <sheet name="Table 7" sheetId="10" state="hidden" r:id="rId7"/>
    <sheet name="Table 8" sheetId="12" state="hidden" r:id="rId8"/>
    <sheet name="Table 9" sheetId="13" state="hidden" r:id="rId9"/>
    <sheet name="Table 10" sheetId="15" state="hidden" r:id="rId10"/>
    <sheet name="Table 11" sheetId="17" state="hidden" r:id="rId11"/>
    <sheet name="Table 12" sheetId="18" state="hidden" r:id="rId12"/>
    <sheet name="Tabla 1" sheetId="20" r:id="rId13"/>
    <sheet name="Tabla 2" sheetId="22" r:id="rId14"/>
    <sheet name="Tabla 3" sheetId="23" r:id="rId15"/>
    <sheet name="Tabla 4" sheetId="24" r:id="rId16"/>
    <sheet name="Tabla 5" sheetId="30" r:id="rId17"/>
    <sheet name="Table 6" sheetId="9" r:id="rId18"/>
    <sheet name="Tabla 7" sheetId="25" r:id="rId19"/>
    <sheet name="Tabla 8" sheetId="26" r:id="rId20"/>
    <sheet name="Tabla 9" sheetId="27" r:id="rId21"/>
    <sheet name="Tabla 10" sheetId="28" r:id="rId22"/>
    <sheet name="Tabla 11" sheetId="29" r:id="rId23"/>
    <sheet name="Tabla 12" sheetId="31"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24" l="1"/>
  <c r="F37" i="24"/>
  <c r="C6" i="27"/>
  <c r="C6" i="26"/>
  <c r="C70" i="30" l="1"/>
  <c r="C69" i="30"/>
  <c r="C68" i="30"/>
  <c r="B71" i="30"/>
  <c r="B70" i="30"/>
  <c r="B69" i="30"/>
  <c r="B68" i="30"/>
  <c r="G6" i="27" l="1"/>
  <c r="F6" i="27"/>
  <c r="E6" i="27"/>
  <c r="D6" i="27"/>
  <c r="D6" i="26"/>
  <c r="E6" i="26"/>
  <c r="G6" i="26"/>
  <c r="F6" i="26"/>
  <c r="G6" i="25"/>
  <c r="F6" i="25"/>
  <c r="E6" i="25"/>
  <c r="D6" i="25"/>
  <c r="C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tc={7C4B4CB3-4834-4973-A723-A21E96440D85}</author>
  </authors>
  <commentList>
    <comment ref="B5" authorId="0" shapeId="0" xr:uid="{7C4B4CB3-4834-4973-A723-A21E96440D85}">
      <text>
        <t>[Comentario encadenado]
Su versión de Excel le permite leer este comentario encadenado; sin embargo, las ediciones que se apliquen se quitarán si el archivo se abre en una versión más reciente de Excel. Más información: https://go.microsoft.com/fwlink/?linkid=870924
Comentario:
    Parties with both unconditional and conditional targets in their NDC may add a row to the table to describe conditional targets.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tc={93B77C6B-8F7D-48B8-B79E-70FB23EC9407}</author>
    <author>tc={6C2E5183-AD23-4DC8-825F-F9988F85D160}</author>
    <author>tc={105CBE09-2B58-4DF9-8A1D-FE4F65256AD3}</author>
  </authors>
  <commentList>
    <comment ref="E2" authorId="0" shapeId="0" xr:uid="{93B77C6B-8F7D-48B8-B79E-70FB23EC9407}">
      <text>
        <t>[Comentario encadenado]
Su versión de Excel le permite leer este comentario encadenado; sin embargo, las ediciones que se apliquen se quitarán si el archivo se abre en una versión más reciente de Excel. Más información: https://go.microsoft.com/fwlink/?linkid=870924
Comentario:
    Regulatory, economic, voluntary or other</t>
      </text>
    </comment>
    <comment ref="F2" authorId="1" shapeId="0" xr:uid="{6C2E5183-AD23-4DC8-825F-F9988F85D160}">
      <text>
        <t>[Comentario encadenado]
Su versión de Excel le permite leer este comentario encadenado; sin embargo, las ediciones que se apliquen se quitarán si el archivo se abre en una versión más reciente de Excel. Más información: https://go.microsoft.com/fwlink/?linkid=870924
Comentario:
    Planned, adopted or implemented.</t>
      </text>
    </comment>
    <comment ref="E5" authorId="2" shapeId="0" xr:uid="{105CBE09-2B58-4DF9-8A1D-FE4F65256AD3}">
      <text>
        <t>[Comentario encadenado]
Su versión de Excel le permite leer este comentario encadenado; sin embargo, las ediciones que se apliquen se quitarán si el archivo se abre en una versión más reciente de Excel. Más información: https://go.microsoft.com/fwlink/?linkid=870924
Comentario:
    yo dejaría en todos "otro"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tc={8C9A7933-BFFE-4DD6-A3F0-BA97A1122EE8}</author>
    <author>tc={5C6FB4EF-CC1D-4BA7-9021-AB184B66D19A}</author>
  </authors>
  <commentList>
    <comment ref="E2" authorId="0" shapeId="0" xr:uid="{8C9A7933-BFFE-4DD6-A3F0-BA97A1122EE8}">
      <text>
        <t>[Comentario encadenado]
Su versión de Excel le permite leer este comentario encadenado; sin embargo, las ediciones que se apliquen se quitarán si el archivo se abre en una versión más reciente de Excel. Más información: https://go.microsoft.com/fwlink/?linkid=870924
Comentario:
    Regulatory, economic, voluntary or other</t>
      </text>
    </comment>
    <comment ref="F2" authorId="1" shapeId="0" xr:uid="{5C6FB4EF-CC1D-4BA7-9021-AB184B66D19A}">
      <text>
        <t>[Comentario encadenado]
Su versión de Excel le permite leer este comentario encadenado; sin embargo, las ediciones que se apliquen se quitarán si el archivo se abre en una versión más reciente de Excel. Más información: https://go.microsoft.com/fwlink/?linkid=870924
Comentario:
    Planned, adopted or implemented.</t>
      </text>
    </comment>
  </commentList>
</comments>
</file>

<file path=xl/sharedStrings.xml><?xml version="1.0" encoding="utf-8"?>
<sst xmlns="http://schemas.openxmlformats.org/spreadsheetml/2006/main" count="2239" uniqueCount="768">
  <si>
    <t>Apéndice: Panamá</t>
  </si>
  <si>
    <t>Descripción de la contribución determinada a nivel nacional de una Parte en virtud del artículo 4 del Acuerdo de París, incluidas las actualizaciones</t>
  </si>
  <si>
    <t>Descripción</t>
  </si>
  <si>
    <t>Objetivo(s) y descripción, incluido(s) tipo(s) de objetivo(s), según correspondab, c</t>
  </si>
  <si>
    <t>Al 2050, Panamá logrará una reducción de las emisiones totales del sector energía del país en al menos el 24% y en al menos 11.5% al 2030, con respecto al escenario tendencial, que representan un estimado de 60 millones de toneladas de CO2 equivalentes acumuladas entre 2022-2050 y hasta 10 millones de toneladas de CO2 equivalentes acumuladas entre 2022-2030</t>
  </si>
  <si>
    <t>Año(s) o período(s) objetivo(s), y si se trata(n) de un solo año o de varios años, según corresponda</t>
  </si>
  <si>
    <t>2030 y 2050</t>
  </si>
  <si>
    <t>Punto(s) de referencia, nivel(es), línea de base, año(s) base(s) o punto(s) de partida, y su(s) valor(es) respectivo(s), según corresponda</t>
  </si>
  <si>
    <t>Datos BAU: 14.248 kt de CO2 eq en el año 2030
Datos BAU: 15.868 kt de CO2 eq en el año 2050</t>
  </si>
  <si>
    <t>Plazo(s) y/o período(s) de implementación, según corresponda</t>
  </si>
  <si>
    <t>2022 al 2050</t>
  </si>
  <si>
    <t>Alcance y cobertura, incluidos, según proceda, sectores, categorías, actividades, fuentes y sumideros, piscinas y gases, según proceda</t>
  </si>
  <si>
    <t>Emisiones de CO2 eq del Sector Energía</t>
  </si>
  <si>
    <t>Intención de utilizar enfoques cooperativos que impliquen el uso de las ITMO en virtud del artículo 6 hacia las NDC en virtud del artículo 4 del Acuerdo de París, según corresponda</t>
  </si>
  <si>
    <t>N/A</t>
  </si>
  <si>
    <t>Cualquier actualización o aclaración de la información previamente reportada, según corresponda</t>
  </si>
  <si>
    <t>Para el desarrollo de la contribución y la obtención sus indicadores se desarrolló un escenario BAU y un escenario alternativo llamado Agenda de Transición Energética (ATE), del cual se derivó el compromiso condicionado en la medida de la recepción de apoyo internacional para la acción climática. Para el desarrollo de escenarios se utilizó el modelo Green Economy Model. Se dará seguimiento a las emisiones utilizando los resultados del inventario nacional de gases de efecto invernadero para el sector Energía.</t>
  </si>
  <si>
    <t>Nota: Este cuadro debe ser utilizado por las Partes con carácter voluntario.</t>
  </si>
  <si>
    <r>
      <rPr>
        <vertAlign val="superscript"/>
        <sz val="10"/>
        <color theme="1"/>
        <rFont val="Avenir Next LT Pro"/>
        <family val="2"/>
      </rPr>
      <t>a</t>
    </r>
    <r>
      <rPr>
        <sz val="10"/>
        <color theme="1"/>
        <rFont val="Avenir Next LT Pro"/>
        <family val="2"/>
      </rPr>
      <t xml:space="preserve"> Cada Parte proporcionará una descripción de su NDC de conformidad con el Artículo 4, con respecto a la cual se hará un seguimiento de los progresos. La información proporcionada incluirá la información requerida, según corresponda, incluidas las actualizaciones de la información proporcionada anteriormente (párrafo 64 de las MPD).</t>
    </r>
  </si>
  <si>
    <r>
      <rPr>
        <vertAlign val="superscript"/>
        <sz val="10"/>
        <color theme="1"/>
        <rFont val="Avenir Next LT Pro"/>
        <family val="2"/>
      </rPr>
      <t>b</t>
    </r>
    <r>
      <rPr>
        <sz val="10"/>
        <color theme="1"/>
        <rFont val="Avenir Next LT Pro"/>
        <family val="2"/>
      </rPr>
      <t xml:space="preserve"> Por ejemplo: la reducción absoluta de las emisiones en el conjunto de la economía, la reducción de la intensidad de las emisiones, la reducción de las emisiones por debajo de un nivel de referencia proyectado, los beneficios colaterales de mitigación de las medidas de adaptación o los planes, políticas y medidas de diversificación económica, y otros (párrafo 64 a) de los objetivos estratégicos por países).</t>
    </r>
  </si>
  <si>
    <r>
      <rPr>
        <vertAlign val="superscript"/>
        <sz val="10"/>
        <color theme="1"/>
        <rFont val="Avenir Next LT Pro"/>
        <family val="2"/>
      </rPr>
      <t>c</t>
    </r>
    <r>
      <rPr>
        <sz val="10"/>
        <color theme="1"/>
        <rFont val="Avenir Next LT Pro"/>
        <family val="2"/>
      </rPr>
      <t xml:space="preserve"> Las Partes con metas incondicionales y condicionales en sus NDC pueden agregar una fila a la tabla para describir las metas condicionales.</t>
    </r>
  </si>
  <si>
    <r>
      <rPr>
        <vertAlign val="superscript"/>
        <sz val="10"/>
        <color theme="1"/>
        <rFont val="Avenir Next LT Pro"/>
        <family val="2"/>
      </rPr>
      <t>d</t>
    </r>
    <r>
      <rPr>
        <sz val="10"/>
        <color theme="1"/>
        <rFont val="Avenir Next LT Pro"/>
        <family val="2"/>
      </rPr>
      <t xml:space="preserve"> Por ejemplo: un nuevo cálculo de los datos de inventario comunicados anteriormente, o más detalles sobre las metodologías o el uso de enfoques cooperativos (párrafo 64 g) de las MPD).</t>
    </r>
  </si>
  <si>
    <t>Formatos tabulares comunes para la presentación electrónica de la información necesaria para hacer un seguimiento de los progresos realizados en la aplicación y el logro de las contribuciones determinadas a nivel nacional en virtud del artículo 4 del Acuerdo de París.</t>
  </si>
  <si>
    <t>1. Resumen estructurado: Descripción de los indicadores seleccionados</t>
  </si>
  <si>
    <r>
      <t>Indicador(es) seleccionado(s) para realizar un seguimiento del progreso</t>
    </r>
    <r>
      <rPr>
        <i/>
        <vertAlign val="superscript"/>
        <sz val="12"/>
        <color theme="1"/>
        <rFont val="Avenir Next LT Pro"/>
        <family val="2"/>
      </rPr>
      <t>a</t>
    </r>
  </si>
  <si>
    <t>{Indicador}</t>
  </si>
  <si>
    <r>
      <t>Porcentaje de emisiones de CO</t>
    </r>
    <r>
      <rPr>
        <vertAlign val="subscript"/>
        <sz val="10"/>
        <color theme="1"/>
        <rFont val="Avenir Next LT Pro"/>
        <family val="2"/>
      </rPr>
      <t>2</t>
    </r>
    <r>
      <rPr>
        <sz val="10"/>
        <color theme="1"/>
        <rFont val="Avenir Next LT Pro"/>
        <family val="2"/>
      </rPr>
      <t xml:space="preserve"> eq reducidas del sector energía con respecto al escenario tendencial (BAU) al 2050.</t>
    </r>
  </si>
  <si>
    <r>
      <t>Información sobre el punto o puntos de referencia, el nivel, la línea de base, el año o los puntos de partida de referencia, según proceda</t>
    </r>
    <r>
      <rPr>
        <vertAlign val="superscript"/>
        <sz val="10"/>
        <color theme="1"/>
        <rFont val="Avenir Next LT Pro"/>
        <family val="2"/>
      </rPr>
      <t>b</t>
    </r>
  </si>
  <si>
    <r>
      <t>Datos BAU: 14.248 kt de CO</t>
    </r>
    <r>
      <rPr>
        <vertAlign val="subscript"/>
        <sz val="10"/>
        <color theme="1"/>
        <rFont val="Avenir Next LT Pro"/>
        <family val="2"/>
      </rPr>
      <t>2</t>
    </r>
    <r>
      <rPr>
        <sz val="10"/>
        <color theme="1"/>
        <rFont val="Avenir Next LT Pro"/>
        <family val="2"/>
      </rPr>
      <t xml:space="preserve"> eq en el año 2030.
Datos BAU: 15.868 kt de CO</t>
    </r>
    <r>
      <rPr>
        <vertAlign val="subscript"/>
        <sz val="10"/>
        <color theme="1"/>
        <rFont val="Avenir Next LT Pro"/>
        <family val="2"/>
      </rPr>
      <t>2</t>
    </r>
    <r>
      <rPr>
        <sz val="10"/>
        <color theme="1"/>
        <rFont val="Avenir Next LT Pro"/>
        <family val="2"/>
      </rPr>
      <t xml:space="preserve"> eq en el año 2050.</t>
    </r>
  </si>
  <si>
    <r>
      <t>Actualizaciones de conformidad con cualquier nuevo cálculo del inventario de GEI, según proceda</t>
    </r>
    <r>
      <rPr>
        <vertAlign val="superscript"/>
        <sz val="10"/>
        <color theme="1"/>
        <rFont val="Avenir Next LT Pro"/>
        <family val="2"/>
      </rPr>
      <t>b</t>
    </r>
  </si>
  <si>
    <r>
      <t>Si hubo un recálculo en el INGEI reportado del año 2019: 15.814.000 tCO</t>
    </r>
    <r>
      <rPr>
        <vertAlign val="subscript"/>
        <sz val="10"/>
        <color theme="1"/>
        <rFont val="Avenir Next LT Pro"/>
        <family val="2"/>
      </rPr>
      <t>2</t>
    </r>
    <r>
      <rPr>
        <sz val="10"/>
        <color theme="1"/>
        <rFont val="Avenir Next LT Pro"/>
        <family val="2"/>
      </rPr>
      <t xml:space="preserve"> eq en el año 2019.</t>
    </r>
  </si>
  <si>
    <r>
      <t>Relación con NDC</t>
    </r>
    <r>
      <rPr>
        <i/>
        <vertAlign val="superscript"/>
        <sz val="10"/>
        <color theme="1"/>
        <rFont val="Avenir Next LT Pro"/>
        <family val="2"/>
      </rPr>
      <t>c</t>
    </r>
  </si>
  <si>
    <t xml:space="preserve">El indicador está directamente relacionado con la meta de mitigación de la CDN 2020. </t>
  </si>
  <si>
    <t>Notas: (1) De conformidad con el párrafo 79 de las MPD, cada Parte reportará la información a que se refieren los párrafos 65 a 78 de las MPD en un formato narrativo y tabular común, según corresponda. (2) Una Parte podrá modificar el formato de presentación de informes (por ejemplo, archivo de Excel) para eliminar filas específicas de este cuadro si la información que debe proporcionarse en esas filas no es aplicable a la NDC de la Parte en virtud del artículo 4 del Acuerdo de París, de conformidad con los MPD. (3) La Parte podría agregar filas para cada indicador adicional seleccionado e información relacionada.</t>
  </si>
  <si>
    <r>
      <rPr>
        <vertAlign val="superscript"/>
        <sz val="10"/>
        <color theme="1"/>
        <rFont val="Avenir Next LT Pro"/>
        <family val="2"/>
      </rPr>
      <t xml:space="preserve">a </t>
    </r>
    <r>
      <rPr>
        <sz val="10"/>
        <color theme="1"/>
        <rFont val="Avenir Next LT Pro"/>
        <family val="2"/>
      </rPr>
      <t>Cada Parte identificará el indicador o indicadores que haya seleccionado para hacer un seguimiento del progreso de su NDC (párrafo 65 de las MPD).</t>
    </r>
  </si>
  <si>
    <r>
      <rPr>
        <vertAlign val="superscript"/>
        <sz val="10"/>
        <color theme="1"/>
        <rFont val="Avenir Next LT Pro"/>
        <family val="2"/>
      </rPr>
      <t xml:space="preserve">b </t>
    </r>
    <r>
      <rPr>
        <sz val="10"/>
        <color theme="1"/>
        <rFont val="Avenir Next LT Pro"/>
        <family val="2"/>
      </rPr>
      <t>Cada Parte proporcionará la información relativa a cada indicador seleccionado para el punto o los puntos de referencia, los niveles, la base de referencia, el año o los años de base o los puntos de partida, y actualizará la información de conformidad con cualquier nuevo cálculo del inventario de GEI, según proceda (párrafo 67 de las MPD).</t>
    </r>
  </si>
  <si>
    <r>
      <rPr>
        <vertAlign val="superscript"/>
        <sz val="10"/>
        <color theme="1"/>
        <rFont val="Avenir Next LT Pro"/>
        <family val="2"/>
      </rPr>
      <t xml:space="preserve">c </t>
    </r>
    <r>
      <rPr>
        <sz val="10"/>
        <color theme="1"/>
        <rFont val="Avenir Next LT Pro"/>
        <family val="2"/>
      </rPr>
      <t>Cada Parte describirá, respecto de cada indicador identificado, cómo se relaciona con su NDC (párrafo 76(a) de las MPD).</t>
    </r>
  </si>
  <si>
    <t>2. Resumen estructurado: Definiciones necesarias para entender las NDC</t>
  </si>
  <si>
    <r>
      <t>Definiciones</t>
    </r>
    <r>
      <rPr>
        <vertAlign val="superscript"/>
        <sz val="9"/>
        <color theme="1"/>
        <rFont val="Avenir Next LT Pro"/>
        <family val="2"/>
      </rPr>
      <t>a</t>
    </r>
  </si>
  <si>
    <t>Definición necesaria para entender cada indicador:</t>
  </si>
  <si>
    <r>
      <t>Porcentaje de emisiones de CO</t>
    </r>
    <r>
      <rPr>
        <vertAlign val="subscript"/>
        <sz val="10"/>
        <color theme="1"/>
        <rFont val="Avenir Next LT Pro"/>
        <family val="2"/>
      </rPr>
      <t>2</t>
    </r>
    <r>
      <rPr>
        <sz val="10"/>
        <color theme="1"/>
        <rFont val="Avenir Next LT Pro"/>
        <family val="2"/>
      </rPr>
      <t xml:space="preserve"> eq reducidas del sector Energía con respecto al escenario tendencial (BAU) al 2050.</t>
    </r>
  </si>
  <si>
    <t>Panamá logrará una reducción de las emisiones totales del sector energía del país en al menos el 24% al 2050 y en al menos 11.5% al 2030, con respecto al escenario BAU, que representan un estimado de 60 millones de toneladas de CO2 equivalentes acumuladas entre 2022-2050 y hasta 10 millones de toneladas de CO2 equivalentes acumuladas entre 2022-2030. Es importante, resaltar que la Agenda de Transición Energética (ATE 2020-2030) supone un instrumento que requerirá de apoyo internacional para romper barreras fi nancieras, de transferencia de tecnologías climáticas y de construcción de capacidades.</t>
  </si>
  <si>
    <t xml:space="preserve">Cualquier sector o categoría definida de manera diferente al informe del inventario nacional:
</t>
  </si>
  <si>
    <t xml:space="preserve">{Sector} </t>
  </si>
  <si>
    <t xml:space="preserve">{Categoría} </t>
  </si>
  <si>
    <t xml:space="preserve">Definición necesaria para comprender los cobeneficios de mitigación de las acciones de adaptación y/o Planes de diversificación:
</t>
  </si>
  <si>
    <t>{Co-beneficio(s) de mitigación}</t>
  </si>
  <si>
    <t>La transformación del sector energético a un escenario bajo en emisiones, sumado de una planificación que considere y se adapte a los riesgos futuros por cambio climático, resultará en un sector energético resiliente, garantizando un suministro seguro para satisfacer las necesidades crecientes de la sociedad.</t>
  </si>
  <si>
    <t>Cualquier otra definición pertinente:</t>
  </si>
  <si>
    <t>{…}</t>
  </si>
  <si>
    <t xml:space="preserve">Estrategias de la ATE: 1. Expansión de la cobertura. 2. Uso racional y eficiente de la energía. 3. Movilidad Eléctrica. 4. Generación distribuida. 5. Innovación del Sistema Interconectado Nacional. 6. Fortalecimiento Institucional.  </t>
  </si>
  <si>
    <t>Notas: (1) De conformidad con el párrafo 79 de las MPD, cada Parte reportará la información a que se refieren los párrafos 65 a 78 de las MPD en un formato narrativo y tabular común, según corresponda. (2) Una Parte podrá modificar el formato de presentación de informes (por ejemplo, un archivo de Excel) para eliminar filas específicas de este cuadro si la información que debe proporcionarse en esas filas no es aplicable a la NDC de la Parte en virtud del artículo 4 del Acuerdo de París, de conformidad con los MPD. (3) La Parte podría agregar filas para cada sector adicional,  categoría, los co-beneficios de mitigación de las acciones de adaptación y/o los planes de diversificación económica, el indicador y cualquier otra definición pertinente.</t>
  </si>
  <si>
    <r>
      <rPr>
        <vertAlign val="superscript"/>
        <sz val="10"/>
        <color theme="1"/>
        <rFont val="Avenir Next LT Pro"/>
        <family val="2"/>
      </rPr>
      <t>a</t>
    </r>
    <r>
      <rPr>
        <sz val="10"/>
        <color theme="1"/>
        <rFont val="Avenir Next LT Pro"/>
        <family val="2"/>
      </rPr>
      <t xml:space="preserve"> Cada Parte proporcionará las definiciones necesarias para comprender su NDC de conformidad con el artículo 4, incluidas las relacionadas con cada indicador identificado en el párrafo 65 de los MPD, las relacionadas con cualquier sector o categoría definidos de manera diferente a la del informe del inventario nacional, o los cobeneficios de mitigación de las acciones de adaptación y/o los planes de diversificación económica (párrafo 73 de las MPD).</t>
    </r>
  </si>
  <si>
    <t>3. Resumen estructurado: Metodologías y enfoques contables: coherencia con los párrafos 13 y 14 del artículo 4 del Acuerdo de París y con la decisión 4/CMA.1</t>
  </si>
  <si>
    <t>Obligación de presentación de informes</t>
  </si>
  <si>
    <t>Descripción o referencia a la sección pertinente del BTR</t>
  </si>
  <si>
    <r>
      <t>Para la primera NDC de conformidad con el artículo 4.</t>
    </r>
    <r>
      <rPr>
        <b/>
        <i/>
        <vertAlign val="superscript"/>
        <sz val="10"/>
        <color theme="1"/>
        <rFont val="Avenir Next LT Pro"/>
        <family val="2"/>
      </rPr>
      <t xml:space="preserve">a
</t>
    </r>
  </si>
  <si>
    <t>Enfoque contable, incluida la coherencia con el artículo 4, párrafos 13 y 14, del Acuerdo de París (párrafo 71 de las MPD)</t>
  </si>
  <si>
    <r>
      <t>Para la segunda NDC y las siguientes en virtud del artículo 4, y opcionalmente para la primera NDC en virtud del artículo 4.</t>
    </r>
    <r>
      <rPr>
        <b/>
        <i/>
        <vertAlign val="superscript"/>
        <sz val="10"/>
        <color theme="1"/>
        <rFont val="Avenir Next LT Pro"/>
        <family val="2"/>
      </rPr>
      <t>b</t>
    </r>
  </si>
  <si>
    <t>La información sobre el método contable utilizado es de conformidad con los párrafos 13 a 17 y el anexo II de la decisión 4/CMA.1 (párrafo 72 de las MPD)</t>
  </si>
  <si>
    <t>Sírvanse explicar de qué manera la contabilidad de las emisiones y absorciones antropógenas se ajusta a las metodologías y parámetros comunes evaluados por el IPCC y a la decisión 18/CMA.1 (apartado a) del párrafo 1 del anexo II de la decisión 4/CMA.1)</t>
  </si>
  <si>
    <t>Explique cómo se ha mantenido la coherencia entre los datos y las metodologías de estimación de GEI utilizados para la contabilidad y el inventario de GEI de la Parte, de conformidad con el apartado a) del párrafo 7 del artículo 13 del Acuerdo de París, si procede (apartado b) del párrafo 2 del anexo II de la decisión 4/CMA.1):</t>
  </si>
  <si>
    <t>Sírvanse explicar cómo se ha evitado la sobreestimación o subestimación de las emisiones y absorciones proyectadas utilizadas para la contabilidad (apartado c) del párrafo 2 del anexo II de la decisión 4/CMA.1)</t>
  </si>
  <si>
    <r>
      <t>Para cada NDC de conformidad con el artículo 4.</t>
    </r>
    <r>
      <rPr>
        <b/>
        <i/>
        <vertAlign val="superscript"/>
        <sz val="10"/>
        <color theme="1"/>
        <rFont val="Avenir Next LT Pro"/>
        <family val="2"/>
      </rPr>
      <t xml:space="preserve">c
</t>
    </r>
  </si>
  <si>
    <t xml:space="preserve">Contabilización de las emisiones y absorciones antropógenas de conformidad con metodologías y parámetros comunes evaluados por el IPCC y adoptados por la Conferencia de las Partes en calidad de reunión de las Partes en el Acuerdo de París:
</t>
  </si>
  <si>
    <t>Cada metodología y/o enfoque contable utilizado para evaluar la aplicación y el logro de la(s) meta(s), según corresponda (párrafo 74 a) de los MPD)</t>
  </si>
  <si>
    <t>Cada metodología y/o enfoque contable utilizado para la construcción de cualquier base de referencia, en la medida de lo posible (párrafo 74 b) de las MPD)</t>
  </si>
  <si>
    <t xml:space="preserve">Si la metodología o el enfoque contable utilizados para el indicador o indicadores del cuadro 1 difieren de los utilizados para evaluar la aplicación y el logro de la meta, describa cada metodología o enfoque contable utilizado para generar la información generada para cada indicador en los cuadros 4 y 5 (párrafo 74 c) de las MPD)
</t>
  </si>
  <si>
    <t>Todas las condiciones y supuestos pertinentes para el cumplimiento de la NDC de conformidad con el artículo 4, aplicables y disponibles (párrafo 75(i) de las MPD)</t>
  </si>
  <si>
    <t>Parámetros clave, supuestos, definiciones, datos, fuentes y modelos utilizados, según corresponda y estén disponibles (párrafo 75 a) de las MPD)</t>
  </si>
  <si>
    <t xml:space="preserve">Directrices del IPCC utilizadas, según corresponda y esté disponible (párrafo 75 b) de las MPD)
</t>
  </si>
  <si>
    <t>Informar las métricas utilizadas, según corresponda y esté disponible (párrafo 75(c) de las MPD)</t>
  </si>
  <si>
    <t xml:space="preserve">En el caso de las Partes cuyas contribuciones determinadas a nivel nacional no puedan contabilizarse utilizando las metodologías abarcadas por las directrices del IPCC, sírvanse proporcionar información sobre su propia metodología utilizada, incluidas las contribuciones determinadas a nivel nacional, de conformidad con el párrafo 6 del artículo 4 del Acuerdo de París, si procede (párrafo 1 b) del anexo II de la decisión 4/CMA.1)
</t>
  </si>
  <si>
    <t>Proporcionar información sobre las metodologías utilizadas para hacer un seguimiento de los progresos resultantes de la aplicación de las políticas y medidas, según proceda (apartado d) del párrafo 1 del anexo II de la decisión 4/CMA.1)</t>
  </si>
  <si>
    <t xml:space="preserve">Cuando corresponda a su NDC, cualquier supuesto, metodología y enfoque específico de sector, categoría o actividad coherente con la orientación del IPCC, teniendo en cuenta cualquier decisión pertinente en virtud de la Convención, según corresponda (párrafo 75(d) de la0s MPD)
</t>
  </si>
  <si>
    <t xml:space="preserve">En el caso de las Partes que se ocupen de las emisiones y la posterior absorción provocada por perturbaciones naturales en tierras gestionadas, proporcionar información detallada sobre el enfoque utilizado y la forma en que es compatible con las orientaciones pertinentes del IPCC, según proceda, o indicar la sección pertinente del informe sobre los inventarios nacionales de GEI que contenga esa información (apartado e) del párrafo 1 del anexo II de la decisión 4/CMA.1).  párrafo 75 d) i) de las MPD)
</t>
  </si>
  <si>
    <t xml:space="preserve">En el caso de las Partes que contabilizan las emisiones y absorciones derivadas de los productos madereros aprovechados, sírvanse proporcionar información detallada sobre el método del IPCC que se ha utilizado para estimar las emisiones y absorciones (párrafo 1 f) del anexo II de la decisión 4/CMA.1, párrafo 75 d) ii) de los propios objetivos)
</t>
  </si>
  <si>
    <t xml:space="preserve">Para las Partes que abordan los efectos de la clase de edad estructura de los bosques, proporcionar información detallada sobre el enfoque utilizado y la forma en que éste es compatible con las orientaciones pertinentes del IPCC, según proceda (párrafo 1 g) del anexo II de la decisión 4/CMA.1, párrafo 75 d) iii) de las MPD)
</t>
  </si>
  <si>
    <t>La forma en que la Parte se ha basado en los métodos y orientaciones existentes establecidos en virtud de la Convención y sus instrumentos jurídicos conexos, según proceda, si procede (apartado c) del párrafo 1 del anexo II de la decisión 4/CMA.1)</t>
  </si>
  <si>
    <t>Cualquier metodología utilizada para tener en cuenta los beneficios colaterales de mitigación de las medidas de adaptación y/o los planes de diversificación económica (párrafo 75(e) de las MPD</t>
  </si>
  <si>
    <t xml:space="preserve">Describa cómo se ha evitado el doble cómputo de las reducciones netas de las emisiones de GEI, incluso de conformidad con las orientaciones elaboradas en relación con el artículo 6, si procede (párrafo 76 d) de las MPD)
</t>
  </si>
  <si>
    <t xml:space="preserve">Cualquier otra metodología relacionada con la NDC en virtud del artículo 4 (párrafo 75(h) de las MPD)
</t>
  </si>
  <si>
    <t xml:space="preserve">Asegurar la coherencia metodológica, incluso en las bases de referencia, entre la comunicación y la aplicación de las contribuciones determinadas a nivel nacional (párrafo 12 b) de la decisión 4/CMA.1):
</t>
  </si>
  <si>
    <t>Sírvanse explicar cómo se ha mantenido la coherencia en el alcance y la cobertura, las definiciones, las fuentes de datos, los parámetros, las hipótesis y los enfoques metodológicos, incluidos los puntos de referencia, entre la comunicación y la aplicación de las contribuciones determinadas a nivel nacional (párrafo 2 a) del anexo II de la decisión 4/CMA.1)</t>
  </si>
  <si>
    <t>Explique cómo se ha mantenido la coherencia entre los datos y las metodologías de estimación de GEI utilizados para la contabilidad y el inventario de GEI de la Parte, de conformidad con el apartado a) del párrafo 7 del artículo 13 del Acuerdo de París, si procede (apartado b) del párrafo 2 del anexo II de la decisión 4/CMA.1) y explique las incompatibilidades metodológicas con el informe más reciente del inventario nacional de la Parte,  si procede (párrafo 76(c) de las MPD)</t>
  </si>
  <si>
    <t xml:space="preserve">En el caso de las Partes que apliquen cambios técnicos para actualizar los puntos de referencia, los niveles de referencia o las proyecciones, los cambios deberán reflejar uno de los siguientes elementos (apartado d) del párrafo 2 del anexo II de la decisión 4/CMA.1):
</t>
  </si>
  <si>
    <t xml:space="preserve">Cambios técnicos relacionados con correcciones técnicas en el inventario de la Parte (párrafo 2 d) i) del anexo II de la decisión 4/CMA.1)
</t>
  </si>
  <si>
    <t xml:space="preserve">Cambios técnicos relacionados con mejoras en exactitud que mantenga la coherencia metodológica (párrafo 2 d) ii) del anexo II de la decisión 4/CMA.1)
</t>
  </si>
  <si>
    <t xml:space="preserve">Explique cómo los cambios metodológicos y se informó de manera transparente de las actualizaciones técnicas realizadas durante la aplicación de su NDC (párrafo 2 e) del anexo II de la decisión 4/CMA.1)
</t>
  </si>
  <si>
    <t xml:space="preserve">Esforzándose por incluir todas las categorías de emisiones o absorciones en la NDC y, una vez que se incluye una fuente, sumidero o actividad, seguir incluyéndola (párrafo 3 del anexo II de la decisión 4/CMA.1):
</t>
  </si>
  <si>
    <t xml:space="preserve">Sírvanse explicar cómo se contabilizaron todas las categorías de emisiones y absorciones antropógenas correspondientes a sus contribuciones determinadas a nivel nacional (apartado a) del párrafo 3 del anexo II de la decisión 4/CMA.1)
</t>
  </si>
  <si>
    <t xml:space="preserve">Explicar cómo se esfuerza la Parte por incluir todas las categorías de emisiones y absorciones antropógenas en su NDC y, una vez que se incluye una fuente, sumidero o actividad, seguir incluyéndola (párrafo 3 b) del anexo II de la decisión 4/CMA.1)
</t>
  </si>
  <si>
    <t xml:space="preserve">Sírvase explicar por qué se excluyen las categorías de emisiones o absorciones antropógenas (párrafo 4 del anexo II de la decisión 4/CMA.1)
</t>
  </si>
  <si>
    <t xml:space="preserve">Cada Parte que participe en enfoques cooperativos que impliquen el uso de ITMO para una NDC de conformidad con el artículo 4, o autorice el uso de los resultados de la mitigación para fines internacionales de mitigación distintos del logro de su NDC
</t>
  </si>
  <si>
    <t xml:space="preserve">Proporcionar información sobre cualquier metodología asociada con cualquier enfoque cooperativo que implique el uso de ITMO para una NDC de conformidad con el artículo 4 (párrafo 75(f) de las MPD)
</t>
  </si>
  <si>
    <t xml:space="preserve">Proporcionar información sobre la forma en que cada enfoque cooperativo promueve el desarrollo sostenible, de conformidad con las decisiones adoptadas por la CMA sobre el artículo 6 (párrafo 77(d)(iv) de las MPD)
</t>
  </si>
  <si>
    <t xml:space="preserve">Proporcionar información sobre la forma en que cada enfoque cooperativo garantiza la integridad ambiental de conformidad con las decisiones adoptadas por la CMA sobre el artículo 6 (párrafo 77 d) iv) de las MPD)
</t>
  </si>
  <si>
    <t xml:space="preserve">Proporcionar información sobre la forma en que cada enfoque cooperativo garantiza la transparencia, incluso en la gobernanza, de conformidad con las decisiones adoptadas por la CMA sobre el artículo 6 (párrafo 77 d) iv) de las MPD)
</t>
  </si>
  <si>
    <t xml:space="preserve">Sírvanse proporcionar información sobre la forma en que cada enfoque cooperativo aplica una contabilidad sólida para garantizar, entre otras cosas, que se evite la doble contabilidad, de conformidad con las decisiones adoptadas por la CMA sobre el artículo 6 (párrafo 77 d) iv) de las MPD)
</t>
  </si>
  <si>
    <t xml:space="preserve">Cualquier otra información coherente con las decisiones adoptadas por la CMA sobre la presentación de informes en virtud del artículo 6 (párrafo 77 d) iii) de las MPD)
</t>
  </si>
  <si>
    <t xml:space="preserve">Notas: (1) De conformidad con el párrafo 79 de las MPD, cada Parte reportará la información a que se refieren los párrafos 65 a 78 de las MPD en un formato narrativo y tabular común, según corresponda. (2) Una Parte podrá modificar el formato de notificación (por ejemplo, archivo de Excel) para eliminar filas específicas de esta tabla si la información que debe proporcionarse en esas filas no es aplicable a la NDC de la Parte en virtud del artículo 4 del Acuerdo de París, de conformidad con las MPD.
</t>
  </si>
  <si>
    <r>
      <rPr>
        <vertAlign val="superscript"/>
        <sz val="10"/>
        <color theme="1"/>
        <rFont val="Avenir Next LT Pro"/>
        <family val="2"/>
      </rPr>
      <t>a</t>
    </r>
    <r>
      <rPr>
        <sz val="10"/>
        <color theme="1"/>
        <rFont val="Avenir Next LT Pro"/>
        <family val="2"/>
      </rPr>
      <t xml:space="preserve"> Para la primera NDC de conformidad con el artículo 4, cada Parte indicará e informará claramente su enfoque contable, incluida la forma en que es compatible con el artículo 4, párrafos 13 y 14, del Acuerdo de París (párrafo 71 de las MPD).</t>
    </r>
  </si>
  <si>
    <r>
      <rPr>
        <vertAlign val="superscript"/>
        <sz val="10"/>
        <color theme="1"/>
        <rFont val="Avenir Next LT Pro"/>
        <family val="2"/>
      </rPr>
      <t>b</t>
    </r>
    <r>
      <rPr>
        <sz val="10"/>
        <color theme="1"/>
        <rFont val="Avenir Next LT Pro"/>
        <family val="2"/>
      </rPr>
      <t xml:space="preserve"> Para la segunda NDC y las subsiguientes previstas en el artículo 4, cada Parte proporcionará la información a que se refieren los capítulos III.B y C de las MPD de conformidad con la decisión 4/CMA.1. Cada Parte indicará claramente de qué manera su presentación de informes es compatible con la decisión 4/CMA.1 (párrafo 72 de las MPD). Cada Parte podrá optar por proporcionar información sobre la contabilidad de su primera NDC de conformidad con la decisión 4/CMA.1 (párrafo 71 de las MPD).
</t>
    </r>
  </si>
  <si>
    <r>
      <t>4. Resumen estructurado: Seguimiento de los avances logrados en la aplicación y el logro de la NDC en virtud del artículo 4 del Acuerdo de París</t>
    </r>
    <r>
      <rPr>
        <b/>
        <vertAlign val="superscript"/>
        <sz val="14"/>
        <rFont val="Avenir Next LT Pro"/>
        <family val="2"/>
      </rPr>
      <t>a</t>
    </r>
  </si>
  <si>
    <t>Ejemplo para las Partes que participan en enfoques cooperativos que implican el uso de ITMO para una NDC en virtud del artículo 4 del Acuerdo de París</t>
  </si>
  <si>
    <t xml:space="preserve">Unidad, según corresponda
</t>
  </si>
  <si>
    <t>Punto(s) de referencia, nivel(es), línea de base, año(s) de base o punto(s) de partida{MPD, p. 67, 77(a)(i)}</t>
  </si>
  <si>
    <t>Período de implementación de la NDC que cubre la información de los años anteriores y el año más reciente, incluido el año final o el final del período {MPD, p. 68, 77(a)(ii–iii)}</t>
  </si>
  <si>
    <r>
      <t>Nivel objetivo</t>
    </r>
    <r>
      <rPr>
        <i/>
        <vertAlign val="superscript"/>
        <sz val="11"/>
        <rFont val="Avenir Next LT Pro"/>
        <family val="2"/>
      </rPr>
      <t>b</t>
    </r>
  </si>
  <si>
    <t>Blanco
año o
periodo</t>
  </si>
  <si>
    <t>Avances hacia la NDC, según se determine comparando el información más reciente para cada indicador seleccionado, en particular para el año final o el final del período, con el (los) punto(s) de referencia, el (los) nivel (s), línea de base, año(s) de base o Punto(s) de partida (párrafos 69 y 70 de las MPD)</t>
  </si>
  <si>
    <t>…</t>
  </si>
  <si>
    <r>
      <t>Indicador(es) seleccionado(s) para hacer un seguimiento del progreso hacia la implementación y/o el logro de la NDC en virtud del artículo 4 del Acuerdo de París</t>
    </r>
    <r>
      <rPr>
        <b/>
        <i/>
        <vertAlign val="superscript"/>
        <sz val="11"/>
        <rFont val="Avenir Next LT Pro"/>
        <family val="2"/>
      </rPr>
      <t>c</t>
    </r>
    <r>
      <rPr>
        <b/>
        <i/>
        <sz val="11"/>
        <rFont val="Avenir Next LT Pro"/>
        <family val="2"/>
      </rPr>
      <t xml:space="preserve">: {MPGs, p. 65, 77(a)}
</t>
    </r>
  </si>
  <si>
    <r>
      <t>Porcentaje de emisiones de CO</t>
    </r>
    <r>
      <rPr>
        <vertAlign val="subscript"/>
        <sz val="10"/>
        <rFont val="Avenir Next LT Pro"/>
        <family val="2"/>
      </rPr>
      <t>2</t>
    </r>
    <r>
      <rPr>
        <sz val="10"/>
        <rFont val="Avenir Next LT Pro"/>
        <family val="2"/>
      </rPr>
      <t xml:space="preserve"> eq reducidas del sector energía con respecto al escenario tendencial (BAU) al 2050.</t>
    </r>
  </si>
  <si>
    <t>%</t>
  </si>
  <si>
    <t>Reducción del 11.5% para el 2030 y 24% para el 2050 condicionado en la medida de recepción de apoyo internacional.</t>
  </si>
  <si>
    <t>Año 2030  Año 2050</t>
  </si>
  <si>
    <t xml:space="preserve">Cuando corresponda, las emisiones y absorciones totales de GEI consistentes con la cobertura de la NDC {MPD, p. 77(b)}
</t>
  </si>
  <si>
    <t xml:space="preserve">Contribución del sector UTCUTS para cada año del período objetivo o del año objetivo, si no está incluida en la serie cronológica del inventario de las emisiones y absorciones netas totales de GEI, según proceda {MPD, p. 77 c)}
</t>
  </si>
  <si>
    <t xml:space="preserve">Cada Parte que participe en enfoques cooperativos que impliquen el uso de ITMO para una NDC de conformidad con el Artículo 4 del Acuerdo de París, o autorice el uso de los resultados de mitigación para fines internacionales de mitigación distintos del logro de la NDC, deberá proporcionar: {MPGs, p. 77(d)}
</t>
  </si>
  <si>
    <t>En su caso, una trayectoria indicativa plurianual de las emisiones, trayectorias o presupuesto para el período de aplicación de las contribuciones determinadas a nivel nacional (párrafo 7 a) i), anexo de la decisión -/CMA.3)</t>
  </si>
  <si>
    <t>En su caso, la trayectoria plurianual de las emisiones, las trayectorias o el presupuesto para el período de aplicación de las NDC que sean compatibles con la NDC (párrafo 7 b), anexo de la decisión -/CMA.3)</t>
  </si>
  <si>
    <t>Emisiones antropógenas anuales por las fuentes y absorción antropógena por los sumideros cubiertos por su NDC o, en su caso, por la categorías de emisiones o sumideros identificadas por la Parte de acogida de conformidad con el párrafo 9 del anexo de la decisión /CMA.3 (párrafo 23 a), anexo de la decisión /CMA.3) (como parte de la información relativa al apartado d) i) del párrafo 77)</t>
  </si>
  <si>
    <t xml:space="preserve">Emisiones antropógenas anuales por las fuentes y absorción antropógena por los sumideros cubiertos por su NDC o, en su caso, por la parte de su NDC de conformidad con el párrafo 10, anexo de la decisión /CMA.3 (párrafo 23 b), anexo de la decisión /CMA.3)
</t>
  </si>
  <si>
    <t>De ser aplicable, el nivel anual del indicador pertinente distinto de los GEI que está siendo utilizado por la Parte para hacer un seguimiento de los progresos realizados en la aplicación y el logro de su NDC y que fue seleccionado de conformidad con el párrafo 65, anexo de la decisión 18/CMA.1 (párrafo 23 i), anexo, decisión /CMA.3)</t>
  </si>
  <si>
    <t>Cantidad anual de ITMO transferidas por primera vez (párrafo 23 c), anexo de la decisión /CMA.3) (párrafo 77 d) ii) de las MPD)</t>
  </si>
  <si>
    <t>Cantidad anual de resultados de mitigación autorizados para su uso con otros fines internacionales de mitigación y entidades autorizadas a utilizar esos resultados de mitigación, según proceda (párrafo 23 d), anexo de la decisión /CMA.3) (párrafo 77 d) ii) de las MPD)</t>
  </si>
  <si>
    <t>Cantidad anual de ITMO utilizadas para el logro de la NDC (párrafo 23 e), anexo de la decisión /CMA.3) (párrafo 77 d) ii) de las MPD)</t>
  </si>
  <si>
    <t>Cantidad anual neta de ITMO resultante de los párrafos 23 c) a e), anexo de la decisión /CMA.3 (párrafo 23 f), anexo de la decisión -/CMA.3)</t>
  </si>
  <si>
    <t>En su caso, el importe acumulado de las ITMO, dividido por el número de años transcurridos en el período de aplicación de las NDC (párrafo 7 a) ii), anexo de la decisión -/CMA.3)</t>
  </si>
  <si>
    <t xml:space="preserve">Total de los ajustes cuantitativos correspondientes utilizados para calcular el balance de emisiones a que se hace referencia en el párrafo 23 k) i) del anexo de la decisión /CMA.3, de conformidad con el método de la Parte para aplicar los ajustes correspondientes de conformidad con la sección III.B, anexo de la decisión /CMA.3 (Aplicación de ajustes correspondientes) (párrafo 23 g), anexo de la decisión-/CMA.3)
</t>
  </si>
  <si>
    <t xml:space="preserve">La información acumulada relativa a la información que figura en el párrafo 23 f) del anexo de la decisión /CMA.3, aplicable (párrafo 23 h), anexo de la decisión /CMA.3)
</t>
  </si>
  <si>
    <r>
      <t>Para las métricas en toneladas de CO</t>
    </r>
    <r>
      <rPr>
        <vertAlign val="subscript"/>
        <sz val="10"/>
        <rFont val="Avenir Next LT Pro"/>
        <family val="2"/>
      </rPr>
      <t>2</t>
    </r>
    <r>
      <rPr>
        <sz val="10"/>
        <rFont val="Avenir Next LT Pro"/>
        <family val="2"/>
      </rPr>
      <t xml:space="preserve"> eq. o no GEI, se balance de emisiones compatible con el capítulo III.B (Aplicación del ajuste correspondiente), anexo, decisión /CMA.3 (párrafo 23 k) i), anexo de la decisión /CMA.3) (como parte del párrafo 77 d) ii) de las MPD)</t>
    </r>
  </si>
  <si>
    <t>Cualquier otra información coherente con las decisiones adoptadas por la CMA sobre la presentación de informes en virtud del artículo 6 (párrafo 77 d) iii) de las MPD)</t>
  </si>
  <si>
    <t>Evaluación del logro de la NDC del Partido en el marco de la Artículo 4 del Acuerdo de París (párrafo 70 de las MPD):</t>
  </si>
  <si>
    <t>Reformule el objetivo de la NDC de la Parte:</t>
  </si>
  <si>
    <t xml:space="preserve">Información sobre los puntos de referencia, los niveles, las líneas de base, la base año(s) o punto(s) de partida:
</t>
  </si>
  <si>
    <t>Información final para el indicador para el año/período objetivo, incluida la aplicación de las medidas correspondientes necesarias justes de conformidad con el capítulo III, anexo, decisión -/CMA.3 (Ajustes correspondientes) y de conformidad con las decisiones futuras de la CMA (párrafo 23 l), anexo de la decisión -/CMA.3):</t>
  </si>
  <si>
    <t>Comparación:</t>
  </si>
  <si>
    <t>Logro de la NDC: {sí/no, explicación}</t>
  </si>
  <si>
    <r>
      <t xml:space="preserve">Notas: (1) De conformidad con el párrafo 79 de las MPD, cada Parte reportará la información a que se refieren los párrafos 65 a 78 de las MPD en un formato narrativo y tabular común, según aplicable. (2) Una Parte podrá modificar el formato de presentación de informes (por ejemplo, archivo de Excel) para eliminar filas específicas de este cuadro si la información que debe proporcionarse en esas filas no es aplicable a la NDC de la Parte en virtud del artículo 4 del Acuerdo de París, de conformidad con los MPD. (3) La Parte podría agregar filas para cada indicador adicional seleccionado.
</t>
    </r>
    <r>
      <rPr>
        <vertAlign val="superscript"/>
        <sz val="10"/>
        <rFont val="Avenir Next LT Pro"/>
        <family val="2"/>
      </rPr>
      <t>a</t>
    </r>
    <r>
      <rPr>
        <sz val="10"/>
        <rFont val="Avenir Next LT Pro"/>
        <family val="2"/>
      </rPr>
      <t xml:space="preserve"> Esta tabla podría utilizarse para cada objetivo de la NDC en caso de que la NDC de la Parte tenga varias metas.
</t>
    </r>
    <r>
      <rPr>
        <vertAlign val="superscript"/>
        <sz val="10"/>
        <rFont val="Avenir Next LT Pro"/>
        <family val="2"/>
      </rPr>
      <t>b</t>
    </r>
    <r>
      <rPr>
        <sz val="10"/>
        <rFont val="Avenir Next LT Pro"/>
        <family val="2"/>
      </rPr>
      <t xml:space="preserve"> Las Partes podrán proporcionar información sobre las metas condicionales en un recuadro de documentación con referencias a la página pertinente de su informe bienal sobre transparencia.</t>
    </r>
  </si>
  <si>
    <r>
      <t xml:space="preserve">5. Políticas y medidas, acciones y planes de mitigación, incluidos aquellos con beneficios colaterales de mitigación resultantes de las medidas de adaptación y los planes de diversificación económica, relacionados con la aplicación y el logro de una contribución determinada a nivel nacional con arreglo al artículo 4 del Acuerdo de París </t>
    </r>
    <r>
      <rPr>
        <b/>
        <vertAlign val="superscript"/>
        <sz val="14"/>
        <color theme="1"/>
        <rFont val="Avenir Next LT Pro"/>
        <family val="2"/>
      </rPr>
      <t>(a, b)</t>
    </r>
  </si>
  <si>
    <t>No.</t>
    <phoneticPr fontId="0"/>
  </si>
  <si>
    <r>
      <t xml:space="preserve">Nombre </t>
    </r>
    <r>
      <rPr>
        <i/>
        <vertAlign val="superscript"/>
        <sz val="12"/>
        <color theme="1"/>
        <rFont val="Avenir Next LT Pro"/>
        <family val="2"/>
      </rPr>
      <t>(c)</t>
    </r>
  </si>
  <si>
    <r>
      <t>Descripción</t>
    </r>
    <r>
      <rPr>
        <i/>
        <vertAlign val="superscript"/>
        <sz val="12"/>
        <color theme="1"/>
        <rFont val="Avenir Next LT Pro"/>
        <family val="2"/>
      </rPr>
      <t xml:space="preserve"> (d,e, f)</t>
    </r>
  </si>
  <si>
    <t>Objetivos</t>
  </si>
  <si>
    <r>
      <t>Tipo de instrumento</t>
    </r>
    <r>
      <rPr>
        <i/>
        <vertAlign val="superscript"/>
        <sz val="12"/>
        <color theme="1"/>
        <rFont val="Avenir Next LT Pro"/>
        <family val="2"/>
      </rPr>
      <t xml:space="preserve"> (g)</t>
    </r>
  </si>
  <si>
    <r>
      <t>Estatus</t>
    </r>
    <r>
      <rPr>
        <i/>
        <vertAlign val="superscript"/>
        <sz val="12"/>
        <color theme="1"/>
        <rFont val="Avenir Next LT Pro"/>
        <family val="2"/>
      </rPr>
      <t xml:space="preserve"> (h)</t>
    </r>
  </si>
  <si>
    <r>
      <t xml:space="preserve">Sector (es) afectados </t>
    </r>
    <r>
      <rPr>
        <i/>
        <vertAlign val="superscript"/>
        <sz val="12"/>
        <color theme="1"/>
        <rFont val="Avenir Next LT Pro"/>
        <family val="2"/>
      </rPr>
      <t>(i)</t>
    </r>
  </si>
  <si>
    <t>Gases afectados</t>
  </si>
  <si>
    <t>Año de inicio de la implementación</t>
  </si>
  <si>
    <t>Entidad o entidades ejecutoras</t>
  </si>
  <si>
    <r>
      <t>Estimaciones de la reducción de las emisiones de GEI (kt CO</t>
    </r>
    <r>
      <rPr>
        <i/>
        <vertAlign val="subscript"/>
        <sz val="12"/>
        <rFont val="Avenir Next LT Pro"/>
        <family val="2"/>
      </rPr>
      <t>2</t>
    </r>
    <r>
      <rPr>
        <i/>
        <sz val="12"/>
        <rFont val="Avenir Next LT Pro"/>
        <family val="2"/>
      </rPr>
      <t xml:space="preserve"> eq) </t>
    </r>
    <r>
      <rPr>
        <i/>
        <vertAlign val="superscript"/>
        <sz val="12"/>
        <rFont val="Avenir Next LT Pro"/>
        <family val="2"/>
      </rPr>
      <t>(j, k)</t>
    </r>
  </si>
  <si>
    <t>Logrado</t>
  </si>
  <si>
    <t>Esperado</t>
  </si>
  <si>
    <t>Plan Nacional de Cambio
Climático para el sector Energía</t>
  </si>
  <si>
    <t>Al 2025, Panamá contará con un Plan Nacional de Cambio Climático para el sector Energía con un componente de mitigación y uno de adaptación.</t>
  </si>
  <si>
    <t>Insumo para la planificación y mejora de la operación del sistema energético nacional, incluyendo a todas las fuentes energéticas, su transformación y transporte para contribuir a la resiliencia climática del sector y la ruta de la transición hacia el carbono neutralidad.</t>
  </si>
  <si>
    <t>Reglamentario</t>
  </si>
  <si>
    <t>En planificación</t>
  </si>
  <si>
    <t>Energía</t>
  </si>
  <si>
    <r>
      <t>CO</t>
    </r>
    <r>
      <rPr>
        <i/>
        <vertAlign val="subscript"/>
        <sz val="11"/>
        <color theme="1"/>
        <rFont val="Avenir Next LT Pro"/>
        <family val="2"/>
      </rPr>
      <t>2​</t>
    </r>
    <r>
      <rPr>
        <i/>
        <sz val="11"/>
        <color theme="1"/>
        <rFont val="Avenir Next LT Pro"/>
        <family val="2"/>
      </rPr>
      <t xml:space="preserve">
CH</t>
    </r>
    <r>
      <rPr>
        <i/>
        <vertAlign val="subscript"/>
        <sz val="11"/>
        <color theme="1"/>
        <rFont val="Avenir Next LT Pro"/>
        <family val="2"/>
      </rPr>
      <t>4​</t>
    </r>
    <r>
      <rPr>
        <i/>
        <sz val="11"/>
        <color theme="1"/>
        <rFont val="Avenir Next LT Pro"/>
        <family val="2"/>
      </rPr>
      <t xml:space="preserve">
N2</t>
    </r>
    <r>
      <rPr>
        <i/>
        <vertAlign val="subscript"/>
        <sz val="11"/>
        <color theme="1"/>
        <rFont val="Avenir Next LT Pro"/>
        <family val="2"/>
      </rPr>
      <t>O​</t>
    </r>
  </si>
  <si>
    <t>Secretaria Nacional de Energía</t>
  </si>
  <si>
    <t>No reportado</t>
  </si>
  <si>
    <t xml:space="preserve">
Estrategia Nacional REDD+</t>
  </si>
  <si>
    <t>Al 2025, Panamá se compromete al desarrollo y a iniciar la implementación de la Estrategia Nacional REDD+.</t>
  </si>
  <si>
    <t>Contribuir a la mitigación del cambio climático global a través de la reducción de deforestación y degradación forestal, conservación de ecosistemas forestales, aumento de las reservas de carbono forestal y el manejo sostenible de los bosques.</t>
  </si>
  <si>
    <t>Formulado e iniciando implementación</t>
  </si>
  <si>
    <t>Bosques</t>
  </si>
  <si>
    <r>
      <t>CO</t>
    </r>
    <r>
      <rPr>
        <i/>
        <vertAlign val="subscript"/>
        <sz val="11"/>
        <color theme="1"/>
        <rFont val="Avenir Next LT Pro"/>
        <family val="2"/>
      </rPr>
      <t>2</t>
    </r>
  </si>
  <si>
    <t>Ministerio de Ambiente (DIFOR) / Ministerio de Desarrollo Agropecuario (UACC)</t>
  </si>
  <si>
    <t>Guía Técnica Nacional de Cambio Climático para el Sector UTCUTS (Bosques)</t>
  </si>
  <si>
    <t>Al 2025, Panamá se compromete al desarrollo de una Guía Técnica Nacional de Cambio Climático para el sector UTCUTS (Bosques), con enfoque en adaptación y mitigación.</t>
  </si>
  <si>
    <t>Aumentar la cobertura boscosa y el incremento de la capacidad de absorción de dióxido de carbono, la restauración de las áreas degradadas, la disminución de la vulnerabilidad y una mayor capacidad de adaptación ante el cambio climático con una mejor provisión de servicios ecosistémicos.</t>
  </si>
  <si>
    <r>
      <t>CO</t>
    </r>
    <r>
      <rPr>
        <i/>
        <vertAlign val="subscript"/>
        <sz val="11"/>
        <color rgb="FFFF0000"/>
        <rFont val="Avenir Next LT Pro"/>
        <family val="2"/>
      </rPr>
      <t>2</t>
    </r>
  </si>
  <si>
    <t>Ministerio de Ambiente</t>
  </si>
  <si>
    <t>Plan de Cambio Climático para la Gestión Integrada de Cuencas Hidrográficas</t>
  </si>
  <si>
    <t>Al 2025, Panamá contará con un “Plan de Cambio Climático para la Gestión Integrada de Cuencas Hidrográficas" que incluya componentes de adaptación y mitigación.</t>
  </si>
  <si>
    <t>Busca la adaptación de las cuencas hidrográficas, con énfasis en soluciones basadas en la naturaleza. Así mismo se busca la mitigación de emisiones, a través de la reforestación, forestación, restauración de suelos; la conservación de las reservas forestales de carbono; el manejo sostenible de los bosques y aumento del almacenamiento de carbono.</t>
  </si>
  <si>
    <t>transversal</t>
  </si>
  <si>
    <r>
      <t>CO</t>
    </r>
    <r>
      <rPr>
        <i/>
        <vertAlign val="subscript"/>
        <sz val="11"/>
        <color rgb="FFFF0000"/>
        <rFont val="Avenir Next LT Pro"/>
        <family val="2"/>
      </rPr>
      <t>2​</t>
    </r>
    <r>
      <rPr>
        <i/>
        <sz val="11"/>
        <color rgb="FFFF0000"/>
        <rFont val="Avenir Next LT Pro"/>
        <family val="2"/>
      </rPr>
      <t xml:space="preserve">
CH</t>
    </r>
    <r>
      <rPr>
        <i/>
        <vertAlign val="subscript"/>
        <sz val="11"/>
        <color rgb="FFFF0000"/>
        <rFont val="Avenir Next LT Pro"/>
        <family val="2"/>
      </rPr>
      <t>4​</t>
    </r>
    <r>
      <rPr>
        <i/>
        <sz val="11"/>
        <color rgb="FFFF0000"/>
        <rFont val="Avenir Next LT Pro"/>
        <family val="2"/>
      </rPr>
      <t xml:space="preserve">
N2</t>
    </r>
    <r>
      <rPr>
        <i/>
        <vertAlign val="subscript"/>
        <sz val="11"/>
        <color rgb="FFFF0000"/>
        <rFont val="Avenir Next LT Pro"/>
        <family val="2"/>
      </rPr>
      <t>O​</t>
    </r>
  </si>
  <si>
    <t>Plan Indicativo de Ordenamiento Territorial Ambiental (PIOTA) para la Cuenca Hidrográfica del Canal de Panamá (CHCP)</t>
  </si>
  <si>
    <t xml:space="preserve">Al 2022, la Autoridad del Canal de Panamá habrá culminado el desarrollo del Plan Indicativo de Ordenamiento Territorial Ambiental (PIOTA) para la Cuenca Hidrográfica del Canal de Panamá (CHCP). </t>
  </si>
  <si>
    <t>Busca orientar las actividades económicas, de protección y conservación ambiental en la Cuenca Hidrográfica del Canal de Panamá (CHCP), y lograr la armonización entre instrumentos de gestión ambiental aplicables.</t>
  </si>
  <si>
    <t>implementado</t>
  </si>
  <si>
    <t>Autoridad del Canal de Panamá</t>
  </si>
  <si>
    <t xml:space="preserve">Guía Técnica de cambio climático para el sector Sistemas Marinos-Costeros </t>
  </si>
  <si>
    <t>Al 2025, Panamá contará con la Guía Técnica de cambio climático para el sector Sistemas marinos-costeros con componentes de adaptación y mitigación.</t>
  </si>
  <si>
    <t>Por medio de esta guía técnica se proyecta integrar la planificación de la adaptación en el marco regulatorio e instrumentos de planificación existentes, implementando principalmente en soluciones basadas en la naturaleza (SbN).</t>
  </si>
  <si>
    <t>Planificado</t>
  </si>
  <si>
    <t>Manual de Técnicas de Restauración para Áreas Degradadas de Manglar</t>
  </si>
  <si>
    <t>Al 2025, Panamá habrá desarrollado el Manual de Técnicas de Restauración para Áreas Degradadas de Manglar</t>
  </si>
  <si>
    <t>Busca fortalecer el conocimiento sobre el proceso de restauración de áreas impactadas de manglares y humedales marino costeros asociados, los cuales contribuyen enormemente en el secuestro y almacenamiento de dióxido de carbono, como pilar fundamental para reducir los impactos del aumento del nivel del mar, así como la calidad de los océanos.</t>
  </si>
  <si>
    <t>Implementado</t>
  </si>
  <si>
    <t>Cambios en las reservas de carbono 
en los humedales costeros 
(manglares) estimados en los 
próximos INGEI aplicando el capítulo 
4 del Suplemento 2013 del IPCC.</t>
  </si>
  <si>
    <t>A partir del 2022, los inventarios nacionales de gases de efecto invernadero integrarán el carbono azul, aplicando el capítulo 4 del suplemento 2013 del IPCC que hace énfasis en humedales costeros.</t>
  </si>
  <si>
    <t>Reconocer el papel crucial que representan los ecosistemas de carbono azul para el país.</t>
  </si>
  <si>
    <t xml:space="preserve">Otro </t>
  </si>
  <si>
    <t xml:space="preserve">Uso del suelo </t>
  </si>
  <si>
    <t xml:space="preserve">CO2​
</t>
  </si>
  <si>
    <t xml:space="preserve">Ministero de Ambiente </t>
  </si>
  <si>
    <t>Guía de Cambio Climático para el Sector Biodiversidad</t>
  </si>
  <si>
    <t>Al 2025, se contará con el diseño, construcción y acciones preliminares de implementación de la Guía de Cambio Climático para el Sector Biodiversidad con enfoque en adaptación y mitigación, construida con acompañamiento técnico de la Dirección de Áreas Protegidas y Biodiversidad y la Dirección de Costas y Mares.</t>
  </si>
  <si>
    <t>Este compromiso representará un instrumento de planificación para la adaptación mediante la implementación de medidas que reduzcan los impactos en la biodiversidad, con estrategias que disminuyan la vulnerabilidad y fragmentación del hábitat aumentando la resiliencia ante eventos extremos de cambio climático, a la vez que se protegen los depósitos de carbono.</t>
  </si>
  <si>
    <t>AFOLU</t>
  </si>
  <si>
    <r>
      <rPr>
        <i/>
        <sz val="11"/>
        <color rgb="FFFF0000"/>
        <rFont val="Avenir Next LT Pro"/>
        <family val="2"/>
      </rPr>
      <t>CO</t>
    </r>
    <r>
      <rPr>
        <i/>
        <vertAlign val="subscript"/>
        <sz val="11"/>
        <color rgb="FFFF0000"/>
        <rFont val="Avenir Next LT Pro"/>
        <family val="2"/>
      </rPr>
      <t xml:space="preserve">2​
</t>
    </r>
    <r>
      <rPr>
        <i/>
        <sz val="11"/>
        <color rgb="FFFF0000"/>
        <rFont val="Avenir Next LT Pro"/>
        <family val="2"/>
      </rPr>
      <t>CH</t>
    </r>
    <r>
      <rPr>
        <i/>
        <vertAlign val="subscript"/>
        <sz val="11"/>
        <color rgb="FFFF0000"/>
        <rFont val="Avenir Next LT Pro"/>
        <family val="2"/>
      </rPr>
      <t xml:space="preserve">4​
</t>
    </r>
    <r>
      <rPr>
        <i/>
        <sz val="11"/>
        <color rgb="FFFF0000"/>
        <rFont val="Avenir Next LT Pro"/>
        <family val="2"/>
      </rPr>
      <t>N2</t>
    </r>
    <r>
      <rPr>
        <i/>
        <vertAlign val="subscript"/>
        <sz val="11"/>
        <color rgb="FFFF0000"/>
        <rFont val="Avenir Next LT Pro"/>
        <family val="2"/>
      </rPr>
      <t>O​</t>
    </r>
  </si>
  <si>
    <t>Plan Nacional de Cambio Climático para el Sector Agropecuario (PNCCSA).</t>
  </si>
  <si>
    <t>Al año 2025 se habrá actualizado y comenzado a implementar el Plan Nacional de Cambio Climático para el Sector Agropecuario (PNCCSA).</t>
  </si>
  <si>
    <t>Reducir vulnerabilidad, incrementar resiliencia (adaptación) y reducir emisiones de gases de efecto invernadero del sector agro.</t>
  </si>
  <si>
    <t xml:space="preserve">agropecuario </t>
  </si>
  <si>
    <t>Ministerio de Desarrollo Agropecuario</t>
  </si>
  <si>
    <t>NAMA de arroz</t>
  </si>
  <si>
    <t>Al 2030, el NAMA de arroz habrá comenzado a implementarse y el NAMA ganadero habrá sido formulado y se habrá iniciado su implementación, en la medida del apoyo internacional recibido.</t>
  </si>
  <si>
    <t>Transformación de la economía hacia un crecimiento bajo en carbono</t>
  </si>
  <si>
    <r>
      <rPr>
        <i/>
        <sz val="11"/>
        <color rgb="FFFF0000"/>
        <rFont val="Avenir Next LT Pro"/>
        <family val="2"/>
      </rPr>
      <t>CH</t>
    </r>
    <r>
      <rPr>
        <i/>
        <vertAlign val="subscript"/>
        <sz val="11"/>
        <color rgb="FFFF0000"/>
        <rFont val="Avenir Next LT Pro"/>
        <family val="2"/>
      </rPr>
      <t xml:space="preserve">4​
</t>
    </r>
    <r>
      <rPr>
        <i/>
        <sz val="11"/>
        <color rgb="FFFF0000"/>
        <rFont val="Avenir Next LT Pro"/>
        <family val="2"/>
      </rPr>
      <t>N2</t>
    </r>
    <r>
      <rPr>
        <i/>
        <vertAlign val="subscript"/>
        <sz val="11"/>
        <color rgb="FFFF0000"/>
        <rFont val="Avenir Next LT Pro"/>
        <family val="2"/>
      </rPr>
      <t>O​</t>
    </r>
  </si>
  <si>
    <t>Sistema de información agroclimática para el Sector Agropecuario</t>
  </si>
  <si>
    <t xml:space="preserve">Al 2025, se habrá creado un sistema de información agroclimática para el Sector Agropecuario, a partir del establecimiento de estaciones hidro y agro meteorológicas, un centro de data climática y la puesta en marcha de las mesas técnicas participativas. </t>
  </si>
  <si>
    <t>Maximizar el rendimiento del sistema agroclimático para asegura la eficacia del sistema y de cada uno de los distintos procesos llevados a cabo.</t>
  </si>
  <si>
    <t>Guía Técnica de Cambio Climático para Asentamientos Humanos</t>
  </si>
  <si>
    <t>Al 2025 Panamá habrá desarrollado la “Guía Técnica de Cambio Climático para Asentamientos Humanos" con componentes de mitigación y adaptación.</t>
  </si>
  <si>
    <t>Busca aumentar la resiliencia de los asentamientos humanos en el país y fortalecer la participación de los actores clave para planificar, financiar, implementar, monitorear e informar los procesos de adaptación estratégica y comunicar el conocimiento sobre la adaptación al cambio climático, tomando en consideración los beneficios que esto significaría para la mitigación.</t>
  </si>
  <si>
    <t>Programa Reduce Tu Huella Municipal</t>
  </si>
  <si>
    <t>Al 2025, Panamá habrá puesto en marcha el “Programa Reduce Tu Huella Municipal”.</t>
  </si>
  <si>
    <t>Gestionar la huella de carbono de los municipios de Panamá</t>
  </si>
  <si>
    <t xml:space="preserve">Ministerio de Ambiente   </t>
  </si>
  <si>
    <t xml:space="preserve">Plan de Cambio Climático para el Sector Salud </t>
  </si>
  <si>
    <t>Al 2025, Panamá habrá desarrollado un “Plan de Cambio Climático para el Sector Salud que incluya componentes de adaptación y mitigación”.</t>
  </si>
  <si>
    <t>Permitirá ampliar los instrumentos de planificación para reducir la vulnerabilidad de la población enfocándose en el fortalecimiento de los sistemas de vigilancia epidemiológica con riesgos ambientales y riesgos climáticos que permitan monitorear enfermedades emergentes y reemergentes relacionados con el cambio climático, y a su vez contribuiría a la reducción de emisiones de manera indirecta, mediante la implementación de diversas medidas de adaptación.</t>
  </si>
  <si>
    <t>Proyectos de inversión pública con aspectos de cambio climático integrados</t>
  </si>
  <si>
    <t>Al 2025, Panamá integrará la dimensión de Cambio Climático en los proyectos de inversión pública a través de la implementación de la "Guía Técnica de Cambio Climático para Proyectos de Infraestructura de Inversión Pública"</t>
  </si>
  <si>
    <t>Tiene por objeto promover una lista completa de medidas para identificar las soluciones adaptativas más relevantes, implementarlas y supervisarlas. Se busca lograr la implementación de esta Guía Técnica dentro de los proyectos de inversión pública, de esta manera de podrá identificar, entender los riesgos climáticos y los procesos de adaptación y mitigación a considerar antes del financiamiento y ejecución de una obra.</t>
  </si>
  <si>
    <t>Normativa actualizada con gestión de riesgo climático, medidas de adaptación y reducción de huella de carbono de proyectos, integrados</t>
  </si>
  <si>
    <t>Al 2022 se tendrá actualizada la normativa de Evaluación de los Estudios de Impacto Ambiental (EIA) que incorporará gestión de riesgo climático, medidas de adaptación y reducción de  huella de carbono de los  proyectos.</t>
  </si>
  <si>
    <t>Actualización del Decreto Ejecutivo 123 del 14 de agosto de 2009, la metodología de análisis de gestión ambiental, los elementos, aspectos y variables que pueden ser causados por el calentamiento global considerando el cambio climático como un vector que introduce cambios al ambiente</t>
  </si>
  <si>
    <t>Plan de Cambio Climático para el Sector Infraestructura</t>
  </si>
  <si>
    <t>Al 2025, Panamá habrá desarrollado un “Plan de Cambio Climático para el Sector Infraestructura" que incluya componentes de adaptación y mitigación.</t>
  </si>
  <si>
    <t>Propone una visión para desarrollar Infraestructuras resistentes ante impactos de cambio climático en múltiples ámbitos: Riego por goteo, hidráulica para control de crecidas, agua potable, alcantarillado, de logística (portuaria, carreteras, puentes, aeropuertos) y edificaciones verdes.</t>
  </si>
  <si>
    <t>Decreto Ejecutivo de Eco-Etiquetado</t>
  </si>
  <si>
    <t>Al 2025, se contará con la actualización del Decreto Ejecutivo de Eco-Etiquetado.</t>
  </si>
  <si>
    <t>Modernización, restructuración y validación del Decreto Ejecutivo No. 100 de 7 de octubre de 2008, que reglamenta la certificación de productos y servicios ambientalmente limpios.</t>
  </si>
  <si>
    <t>Plan Nacional de Cambio Climático para la Economía Circular a largo plazo</t>
  </si>
  <si>
    <t>Al 2022, Panamá habrá desarrollado su Plan Nacional de Cambio Climático para la Economía Circular a largo plazo y al 2025, se tendrá el 10% de avance en su implementación.</t>
  </si>
  <si>
    <t>Permitirá ampliar los instrumentos de planificación para reducir la vulnerabilidad del sector a los efectos del cambio climático, siendo su objetivo la integración de la planificación de adaptación en el marco regulatorio e instrumento de planificación existente.</t>
  </si>
  <si>
    <t>Normativa de Auditorías Ambientales y Planes de Manejo Ambiental que incluirá gestión de riesgo de desastres, medidas de adaptación y reducción de huella de carbono</t>
  </si>
  <si>
    <t>Al 2022 se tendrá actualizada la normativa de Auditorías Ambientales y Planes de Manejo Ambiental que incluirá gestión de riesgo de desastres, medidas de adaptación y reducción de huella de carbono.</t>
  </si>
  <si>
    <t>Actualización del Decreto Ejecutivo No. 57 de 10 de agosto del 2004, que reglamenta el proceso de Evaluación de las Auditorías Ambientales y Programa de Adecuación y Manejo Ambiental. Este incluirá gestión de riesgo de desastres, medidas de adaptación y reducción de huella de carbono.</t>
  </si>
  <si>
    <t>Centro de Economía Circular</t>
  </si>
  <si>
    <t>Al 2025, se contará con el Centro de Economía Circular del CONEP en funcionamiento.</t>
  </si>
  <si>
    <t>Generar cambios en materia económica para que el país sea eficiente con prácticas de conservación de recursos y sostenibilidad, por medio de la implementación de un modelo basado en la Economía Circular</t>
  </si>
  <si>
    <t>Al 2025, se habrán generado métricas e indicadores para el monitoreo de los avances del país en este sector.</t>
  </si>
  <si>
    <t>Métricas e indicadores alineados con el modelo de desarrollo sostenible, ayudando a mejorar la competitividad y a su vez generando a una economía con menor cantidad de emisiones y mejor manejo de recursos</t>
  </si>
  <si>
    <t>Reduce Tu Huella Corporativo</t>
  </si>
  <si>
    <t>Al 2025, se contará con el programa Reduce Tu Huella Corporativo desarrollado y en funcionamiento, con al menos 100 organizaciones registradas reportando huella de carbono o hídrica.</t>
  </si>
  <si>
    <t>Gestión de huella de carbono de entidades público-privadas</t>
  </si>
  <si>
    <t>Plataforma SIRED</t>
  </si>
  <si>
    <t xml:space="preserve">Al 2025 se habrá mejorado, ampliado y fortalecido la Plataforma SIRED (Sistema de Recopilación y Evaluación de Daños) por medio de la inclusión de los eventos de lento progreso resultado del cambio climático.
  </t>
  </si>
  <si>
    <t>Expandir la plataforma SIRED, para incluir aquellos eventos de lento proceso como lo son la desertificación y degradación de tierras y bosques, la pérdida de biodiversidad, la salinización, el aumento del nivel del mar y la acidificación oceánica.</t>
  </si>
  <si>
    <t>Plataforma Nacional de Transparencia Climática.</t>
  </si>
  <si>
    <t>Al 2025 Panamá se compromete a establecer y poner en marcha la Plataforma Nacional de Transparencia Climática.</t>
  </si>
  <si>
    <t>Gestión y monitoreo de las acciones que nos encaminan hacia la neutralidad del carbono y el desarrollo sostenible, inclusivo, bajo en emisiones y resiliente, mediante sus componentes:
Sistema Nacional de Gases de Efecto Invernadero,
Registro Nacional para Acciones de Mitigación,
Sistema Nacional para el Monitoreo y Evaluación de la Adaptación,
Registro Nacional para Medios de Implementación para la Acción Climática</t>
  </si>
  <si>
    <t>Notas a pie de página personalizadas:</t>
  </si>
  <si>
    <t>Caja de documentación:</t>
  </si>
  <si>
    <r>
      <rPr>
        <vertAlign val="superscript"/>
        <sz val="10"/>
        <color theme="1"/>
        <rFont val="Avenir Next LT Pro"/>
        <family val="2"/>
      </rPr>
      <t>a</t>
    </r>
    <r>
      <rPr>
        <sz val="10"/>
        <color theme="1"/>
        <rFont val="Avenir Next LT Pro"/>
        <family val="2"/>
      </rPr>
      <t xml:space="preserve"> Cada Parte proporcionará información sobre las acciones, políticas y medidas que apoyen la implementación y el logro de sus contribuciones determinadas a nivel nacional de conformidad con el artículo 4 del Acuerdo de París, centrándose en aquellas que tengan el impacto más significativo en las emisiones o absorciones de GEI y las que afecten a categorías clave en el inventario nacional de GEI.  Esta información se presentará en formato narrativo y tabular (párrafo 80 de las MPD).
</t>
    </r>
  </si>
  <si>
    <r>
      <rPr>
        <vertAlign val="superscript"/>
        <sz val="10"/>
        <color theme="1"/>
        <rFont val="Avenir Next LT Pro"/>
        <family val="2"/>
      </rPr>
      <t>b</t>
    </r>
    <r>
      <rPr>
        <sz val="10"/>
        <color theme="1"/>
        <rFont val="Avenir Next LT Pro"/>
        <family val="2"/>
      </rPr>
      <t xml:space="preserve"> Para cada Parte con una NDC de conformidad con el artículo 4 del Acuerdo de París que consista en beneficios colaterales de mitigación resultantes de las medidas de adaptación y/o los planes de diversificación económica de las Partes de conformidad con el párrafo 7 del artículo 4, la información que debe notificarse de conformidad con los párrafos 80, 82 y 83 de los MPG incluye información pertinente sobre las políticas y medidas que contribuyen a los cobeneficios de mitigación resultantes de las medidas de adaptación o los planes de diversificación económica (párrafo 84 de las MPD).</t>
    </r>
  </si>
  <si>
    <r>
      <rPr>
        <vertAlign val="superscript"/>
        <sz val="10"/>
        <color theme="1"/>
        <rFont val="Avenir Next LT Pro"/>
        <family val="2"/>
      </rPr>
      <t>c</t>
    </r>
    <r>
      <rPr>
        <sz val="10"/>
        <color theme="1"/>
        <rFont val="Avenir Next LT Pro"/>
        <family val="2"/>
      </rPr>
      <t xml:space="preserve"> Las Partes podrán indicar si una medida está incluida en las proyecciones "con medidas".</t>
    </r>
  </si>
  <si>
    <r>
      <rPr>
        <vertAlign val="superscript"/>
        <sz val="10"/>
        <color theme="1"/>
        <rFont val="Avenir Next LT Pro"/>
        <family val="2"/>
      </rPr>
      <t>d</t>
    </r>
    <r>
      <rPr>
        <sz val="10"/>
        <color theme="1"/>
        <rFont val="Avenir Next LT Pro"/>
        <family val="2"/>
      </rPr>
      <t xml:space="preserve"> También se puede proporcionar información adicional sobre el costo de las medidas de mitigación, los beneficios de mitigación distintos de los GEI y la forma en que las medidas de mitigación interactúan con otras medidas de mitigación, según corresponda (párr. 83(a-c) de las MPD).</t>
    </r>
  </si>
  <si>
    <r>
      <rPr>
        <vertAlign val="superscript"/>
        <sz val="10"/>
        <color theme="1"/>
        <rFont val="Avenir Next LT Pro"/>
        <family val="2"/>
      </rPr>
      <t>e</t>
    </r>
    <r>
      <rPr>
        <sz val="10"/>
        <color theme="1"/>
        <rFont val="Avenir Next LT Pro"/>
        <family val="2"/>
      </rPr>
      <t xml:space="preserve"> Las Partes deberían determinar las acciones, políticas y medidas que influyen en las emisiones de GEI procedentes del transporte internacional (párrafo 88 de las MPD).</t>
    </r>
  </si>
  <si>
    <r>
      <rPr>
        <vertAlign val="superscript"/>
        <sz val="10"/>
        <color theme="1"/>
        <rFont val="Avenir Next LT Pro"/>
        <family val="2"/>
      </rPr>
      <t>f</t>
    </r>
    <r>
      <rPr>
        <sz val="10"/>
        <color theme="1"/>
        <rFont val="Avenir Next LT Pro"/>
        <family val="2"/>
      </rPr>
      <t xml:space="preserve"> Las Partes deberían, en la medida de lo posible, proporcionar información sobre la forma en que las acciones, políticas y medidas están modificando las tendencias a largo plazo de las emisiones y absorciones de GEI (párrafo 89 de las MPD).</t>
    </r>
  </si>
  <si>
    <r>
      <rPr>
        <vertAlign val="superscript"/>
        <sz val="10"/>
        <color rgb="FF000000"/>
        <rFont val="Avenir Next LT Pro"/>
        <family val="2"/>
      </rPr>
      <t>g</t>
    </r>
    <r>
      <rPr>
        <sz val="10"/>
        <color rgb="FF000000"/>
        <rFont val="Avenir Next LT Pro"/>
        <family val="2"/>
      </rPr>
      <t xml:space="preserve"> Las Partes proporcionarán, en la medida de lo posible, información sobre los tipos de instrumentos: instrumento reglamentario, económico u otro instrumento (párrafo 82 d) de las MPD).</t>
    </r>
  </si>
  <si>
    <r>
      <rPr>
        <vertAlign val="superscript"/>
        <sz val="10"/>
        <color theme="1"/>
        <rFont val="Avenir Next LT Pro"/>
        <family val="2"/>
      </rPr>
      <t>h</t>
    </r>
    <r>
      <rPr>
        <sz val="10"/>
        <color theme="1"/>
        <rFont val="Avenir Next LT Pro"/>
        <family val="2"/>
      </rPr>
      <t xml:space="preserve"> En la medida de lo posible, las Partes utilizarán los siguientes términos descriptivos para informar sobre el estado de la aplicación: planificada, aprobada o ejecutada (párrafo 82 e) de las MPD).</t>
    </r>
  </si>
  <si>
    <r>
      <rPr>
        <vertAlign val="superscript"/>
        <sz val="10"/>
        <color rgb="FF000000"/>
        <rFont val="Avenir Next LT Pro"/>
        <family val="2"/>
      </rPr>
      <t>i</t>
    </r>
    <r>
      <rPr>
        <sz val="10"/>
        <color rgb="FF000000"/>
        <rFont val="Avenir Next LT Pro"/>
        <family val="2"/>
      </rPr>
      <t xml:space="preserve"> Las Partes proporcionarán, en la medida de lo posible, información sobre el sector o sectores afectados: energía, transporte, procesos industriales y uso de productos, agricultura, UTCUTS, gestión de desechos u otros (párrafos 81 y 82 f) de las MPD).</t>
    </r>
  </si>
  <si>
    <r>
      <rPr>
        <vertAlign val="superscript"/>
        <sz val="10"/>
        <color theme="1"/>
        <rFont val="Avenir Next LT Pro"/>
        <family val="2"/>
      </rPr>
      <t>j</t>
    </r>
    <r>
      <rPr>
        <sz val="10"/>
        <color theme="1"/>
        <rFont val="Avenir Next LT Pro"/>
        <family val="2"/>
      </rPr>
      <t xml:space="preserve"> Las Partes proporcionarán, en la medida de lo posible, información sobre el sector o sectores afectados: energía, transporte, procesos industriales y uso de productos, agricultura, UTCUTS, gestión de desechos u otros (párrafos 81 y 82 f) de las MPD).</t>
    </r>
  </si>
  <si>
    <r>
      <rPr>
        <vertAlign val="superscript"/>
        <sz val="10"/>
        <color theme="1"/>
        <rFont val="Avenir Next LT Pro"/>
        <family val="2"/>
      </rPr>
      <t>k</t>
    </r>
    <r>
      <rPr>
        <sz val="10"/>
        <color theme="1"/>
        <rFont val="Avenir Next LT Pro"/>
        <family val="2"/>
      </rPr>
      <t xml:space="preserve"> En la medida de que se disponga de ella, cada Parte describirá las metodologías e hipótesis utilizadas para estimar las reducciones o absorciones de las emisiones de GEI debidas a cada acción, política y medida. Esta información puede presentarse en un anexo del informe bienal sobre transparencia (párrafo 86 de las MPD). Fuente: Decisión 5/CMA.3. Orientaciones para poner en práctica las modalidades, procedimientos y directrices para el marco de transparencia reforzada a que se refiere el artículo 13 del Acuerdo de París. En el anexo II.</t>
    </r>
  </si>
  <si>
    <t>6. Resumen de las emisiones y absorciones de gases de efecto invernadero de conformidad con el cuadro común de notificación 10 Tendencias de las emisiones –resumen</t>
  </si>
  <si>
    <t>De conformidad con el párrafo 91 de las MPD, cada Parte que presente un informe independiente sobre el inventario nacional proporcionará un resumen de sus emisiones y absorciones de GEI. Esta información se proporcionará en relación con los años de presentación correspondientes al informe más reciente de la Parte sobre el inventario nacional, en forma de cuadro.</t>
  </si>
  <si>
    <r>
      <t xml:space="preserve">7. Información sobre las proyecciones de emisiones y absorciones de gases de efecto invernadero en una hipótesis </t>
    </r>
    <r>
      <rPr>
        <b/>
        <sz val="14"/>
        <color theme="9"/>
        <rFont val="Avenir Next LT Pro"/>
        <family val="2"/>
      </rPr>
      <t>«con medidas»</t>
    </r>
    <r>
      <rPr>
        <b/>
        <vertAlign val="superscript"/>
        <sz val="14"/>
        <color theme="9"/>
        <rFont val="Avenir Next LT Pro"/>
        <family val="2"/>
      </rPr>
      <t>a,b</t>
    </r>
    <r>
      <rPr>
        <b/>
        <sz val="14"/>
        <color theme="1"/>
        <rFont val="Avenir Next LT Pro"/>
        <family val="2"/>
      </rPr>
      <t xml:space="preserve">
</t>
    </r>
  </si>
  <si>
    <r>
      <t>Año más reciente en el informe del inventario nacional de la Parte (kt CO</t>
    </r>
    <r>
      <rPr>
        <i/>
        <vertAlign val="subscript"/>
        <sz val="12"/>
        <color theme="1"/>
        <rFont val="Avenir Next LT Pro"/>
        <family val="2"/>
      </rPr>
      <t>2</t>
    </r>
    <r>
      <rPr>
        <i/>
        <sz val="12"/>
        <color theme="1"/>
        <rFont val="Avenir Next LT Pro"/>
        <family val="2"/>
      </rPr>
      <t xml:space="preserve"> eq)</t>
    </r>
    <r>
      <rPr>
        <i/>
        <vertAlign val="superscript"/>
        <sz val="12"/>
        <color theme="1"/>
        <rFont val="Avenir Next LT Pro"/>
        <family val="2"/>
      </rPr>
      <t>c</t>
    </r>
  </si>
  <si>
    <r>
      <t>Projections of GHG emissions and removals, (kt CO</t>
    </r>
    <r>
      <rPr>
        <i/>
        <vertAlign val="subscript"/>
        <sz val="12"/>
        <color theme="1"/>
        <rFont val="Avenir Next LT Pro"/>
        <family val="2"/>
      </rPr>
      <t>2</t>
    </r>
    <r>
      <rPr>
        <i/>
        <sz val="12"/>
        <color theme="1"/>
        <rFont val="Avenir Next LT Pro"/>
        <family val="2"/>
      </rPr>
      <t xml:space="preserve"> eq)</t>
    </r>
    <r>
      <rPr>
        <i/>
        <vertAlign val="superscript"/>
        <sz val="12"/>
        <color theme="1"/>
        <rFont val="Avenir Next LT Pro"/>
        <family val="2"/>
      </rPr>
      <t>c</t>
    </r>
  </si>
  <si>
    <r>
      <t>Sector</t>
    </r>
    <r>
      <rPr>
        <b/>
        <i/>
        <vertAlign val="superscript"/>
        <sz val="11"/>
        <color theme="1"/>
        <rFont val="Avenir Next LT Pro"/>
        <family val="2"/>
      </rPr>
      <t>d</t>
    </r>
  </si>
  <si>
    <t>Transporte</t>
  </si>
  <si>
    <t>FX</t>
  </si>
  <si>
    <t>Procesos industriales y uso de productos</t>
  </si>
  <si>
    <t>Agricultura</t>
  </si>
  <si>
    <t>UTCUTS</t>
  </si>
  <si>
    <t>Desechos</t>
  </si>
  <si>
    <t>Otro (especifique)</t>
  </si>
  <si>
    <t>Gas</t>
  </si>
  <si>
    <r>
      <t>Emisiones de CO</t>
    </r>
    <r>
      <rPr>
        <vertAlign val="subscript"/>
        <sz val="11"/>
        <color theme="1"/>
        <rFont val="Avenir Next LT Pro"/>
        <family val="2"/>
      </rPr>
      <t>2</t>
    </r>
    <r>
      <rPr>
        <sz val="11"/>
        <color theme="1"/>
        <rFont val="Avenir Next LT Pro"/>
        <family val="2"/>
      </rPr>
      <t>, incluido el CO</t>
    </r>
    <r>
      <rPr>
        <vertAlign val="subscript"/>
        <sz val="11"/>
        <color theme="1"/>
        <rFont val="Avenir Next LT Pro"/>
        <family val="2"/>
      </rPr>
      <t>2</t>
    </r>
    <r>
      <rPr>
        <sz val="11"/>
        <color theme="1"/>
        <rFont val="Avenir Next LT Pro"/>
        <family val="2"/>
      </rPr>
      <t xml:space="preserve"> neto del UTCUTS</t>
    </r>
  </si>
  <si>
    <r>
      <t>Emisiones de CO</t>
    </r>
    <r>
      <rPr>
        <vertAlign val="subscript"/>
        <sz val="11"/>
        <color theme="1"/>
        <rFont val="Avenir Next LT Pro"/>
        <family val="2"/>
      </rPr>
      <t>2</t>
    </r>
    <r>
      <rPr>
        <sz val="11"/>
        <color theme="1"/>
        <rFont val="Avenir Next LT Pro"/>
        <family val="2"/>
      </rPr>
      <t xml:space="preserve"> excluidas las emisiones netas de UTCUTS</t>
    </r>
  </si>
  <si>
    <r>
      <t>Emisiones de CH</t>
    </r>
    <r>
      <rPr>
        <vertAlign val="subscript"/>
        <sz val="11"/>
        <color theme="1"/>
        <rFont val="Avenir Next LT Pro"/>
        <family val="2"/>
      </rPr>
      <t>4</t>
    </r>
    <r>
      <rPr>
        <sz val="11"/>
        <color theme="1"/>
        <rFont val="Avenir Next LT Pro"/>
        <family val="2"/>
      </rPr>
      <t>, incluido el CH</t>
    </r>
    <r>
      <rPr>
        <vertAlign val="subscript"/>
        <sz val="11"/>
        <color theme="1"/>
        <rFont val="Avenir Next LT Pro"/>
        <family val="2"/>
      </rPr>
      <t>4</t>
    </r>
    <r>
      <rPr>
        <sz val="11"/>
        <color theme="1"/>
        <rFont val="Avenir Next LT Pro"/>
        <family val="2"/>
      </rPr>
      <t xml:space="preserve"> del UTCUTS</t>
    </r>
  </si>
  <si>
    <r>
      <t>Emisiones de CH</t>
    </r>
    <r>
      <rPr>
        <vertAlign val="subscript"/>
        <sz val="11"/>
        <color theme="1"/>
        <rFont val="Avenir Next LT Pro"/>
        <family val="2"/>
      </rPr>
      <t>4</t>
    </r>
    <r>
      <rPr>
        <sz val="11"/>
        <color theme="1"/>
        <rFont val="Avenir Next LT Pro"/>
        <family val="2"/>
      </rPr>
      <t>, excluido el CH</t>
    </r>
    <r>
      <rPr>
        <vertAlign val="subscript"/>
        <sz val="11"/>
        <color theme="1"/>
        <rFont val="Avenir Next LT Pro"/>
        <family val="2"/>
      </rPr>
      <t>4</t>
    </r>
    <r>
      <rPr>
        <sz val="11"/>
        <color theme="1"/>
        <rFont val="Avenir Next LT Pro"/>
        <family val="2"/>
      </rPr>
      <t xml:space="preserve"> del UTCUTS</t>
    </r>
  </si>
  <si>
    <r>
      <t>Emisiones de N</t>
    </r>
    <r>
      <rPr>
        <vertAlign val="subscript"/>
        <sz val="11"/>
        <color theme="1"/>
        <rFont val="Avenir Next LT Pro"/>
        <family val="2"/>
      </rPr>
      <t>2</t>
    </r>
    <r>
      <rPr>
        <sz val="11"/>
        <color theme="1"/>
        <rFont val="Avenir Next LT Pro"/>
        <family val="2"/>
      </rPr>
      <t>O, incluido el N</t>
    </r>
    <r>
      <rPr>
        <vertAlign val="subscript"/>
        <sz val="11"/>
        <color theme="1"/>
        <rFont val="Avenir Next LT Pro"/>
        <family val="2"/>
      </rPr>
      <t>2</t>
    </r>
    <r>
      <rPr>
        <sz val="11"/>
        <color theme="1"/>
        <rFont val="Avenir Next LT Pro"/>
        <family val="2"/>
      </rPr>
      <t>O del UTCUTS</t>
    </r>
  </si>
  <si>
    <r>
      <t>Emisiones de N</t>
    </r>
    <r>
      <rPr>
        <vertAlign val="subscript"/>
        <sz val="11"/>
        <color theme="1"/>
        <rFont val="Avenir Next LT Pro"/>
        <family val="2"/>
      </rPr>
      <t>2</t>
    </r>
    <r>
      <rPr>
        <sz val="11"/>
        <color theme="1"/>
        <rFont val="Avenir Next LT Pro"/>
        <family val="2"/>
      </rPr>
      <t>O, excluido el N</t>
    </r>
    <r>
      <rPr>
        <vertAlign val="subscript"/>
        <sz val="11"/>
        <color theme="1"/>
        <rFont val="Avenir Next LT Pro"/>
        <family val="2"/>
      </rPr>
      <t>2</t>
    </r>
    <r>
      <rPr>
        <sz val="11"/>
        <color theme="1"/>
        <rFont val="Avenir Next LT Pro"/>
        <family val="2"/>
      </rPr>
      <t>O del UTCUTS</t>
    </r>
  </si>
  <si>
    <t>HFCs</t>
  </si>
  <si>
    <t>PFCs</t>
  </si>
  <si>
    <t>SF6</t>
  </si>
  <si>
    <t>NF3</t>
  </si>
  <si>
    <t>Total con UTCUTS</t>
  </si>
  <si>
    <t>Total sin UTCUTS</t>
  </si>
  <si>
    <r>
      <rPr>
        <vertAlign val="superscript"/>
        <sz val="10"/>
        <color theme="1"/>
        <rFont val="Avenir Next LT Pro"/>
        <family val="2"/>
      </rPr>
      <t>a</t>
    </r>
    <r>
      <rPr>
        <sz val="10"/>
        <color theme="1"/>
        <rFont val="Avenir Next LT Pro"/>
        <family val="2"/>
      </rPr>
      <t xml:space="preserve"> Cada Parte informará sobre las proyecciones de conformidad con los párrafos 93 a 101 de las MPD; se alienta a las Partes que son países en desarrollo que necesitan flexibilidad a la luz de su capacidad a que presenten esas proyecciones (párrafo 92 de los objetivos nacionales por países).</t>
    </r>
  </si>
  <si>
    <r>
      <rPr>
        <vertAlign val="superscript"/>
        <sz val="10"/>
        <color theme="1"/>
        <rFont val="Avenir Next LT Pro"/>
        <family val="2"/>
      </rPr>
      <t xml:space="preserve">b </t>
    </r>
    <r>
      <rPr>
        <sz val="10"/>
        <color theme="1"/>
        <rFont val="Avenir Next LT Pro"/>
        <family val="2"/>
      </rPr>
      <t>Las Partes que son países en desarrollo que necesitan flexibilidad a la luz de sus capacidades con respecto a los párrafos 93 a 101 de los objetivos por mapa pueden presentar informes utilizando una metodología o una cobertura menos detalladas (párrafo 102 de los objetivos por países).</t>
    </r>
  </si>
  <si>
    <r>
      <rPr>
        <vertAlign val="superscript"/>
        <sz val="10"/>
        <color theme="1"/>
        <rFont val="Avenir Next LT Pro"/>
        <family val="2"/>
      </rPr>
      <t>c</t>
    </r>
    <r>
      <rPr>
        <sz val="10"/>
        <color theme="1"/>
        <rFont val="Avenir Next LT Pro"/>
        <family val="2"/>
      </rPr>
      <t xml:space="preserve"> Las proyecciones comenzarán a partir del año más reciente que figure en el informe nacional de la Parte y se extenderán por lo menos 15 años más allá del año siguiente que termine en cero o cinco; las Partes que son países en desarrollo que necesitan flexibilidad a la luz de sus capacidades con respecto a esta disposición tienen la flexibilidad de ampliar sus proyecciones al menos hasta el punto final de su NDC en virtud del artículo 4 del Acuerdo de París (párrafo 95 de los MPD).</t>
    </r>
  </si>
  <si>
    <r>
      <rPr>
        <vertAlign val="superscript"/>
        <sz val="10"/>
        <color theme="1"/>
        <rFont val="Avenir Next LT Pro"/>
        <family val="2"/>
      </rPr>
      <t>d</t>
    </r>
    <r>
      <rPr>
        <sz val="10"/>
        <color theme="1"/>
        <rFont val="Avenir Next LT Pro"/>
        <family val="2"/>
      </rPr>
      <t xml:space="preserve"> De conformidad con el párrafo 82 f) de las MPD.</t>
    </r>
  </si>
  <si>
    <r>
      <t xml:space="preserve">8. Información sobre las proyecciones de emisiones y absorciones de gases de efecto invernadero en una hipótesis </t>
    </r>
    <r>
      <rPr>
        <b/>
        <sz val="14"/>
        <color theme="9"/>
        <rFont val="Avenir Next LT Pro"/>
        <family val="2"/>
      </rPr>
      <t>«con medidas adicionales»</t>
    </r>
    <r>
      <rPr>
        <b/>
        <vertAlign val="superscript"/>
        <sz val="14"/>
        <color theme="9"/>
        <rFont val="Avenir Next LT Pro"/>
        <family val="2"/>
      </rPr>
      <t>a,b</t>
    </r>
  </si>
  <si>
    <r>
      <t>Proyecciones de emisiones y absorciones de GEI, (kt CO</t>
    </r>
    <r>
      <rPr>
        <i/>
        <vertAlign val="subscript"/>
        <sz val="12"/>
        <color theme="1"/>
        <rFont val="Avenir Next LT Pro"/>
        <family val="2"/>
      </rPr>
      <t>2</t>
    </r>
    <r>
      <rPr>
        <i/>
        <sz val="12"/>
        <color theme="1"/>
        <rFont val="Avenir Next LT Pro"/>
        <family val="2"/>
      </rPr>
      <t xml:space="preserve"> eq)</t>
    </r>
    <r>
      <rPr>
        <i/>
        <vertAlign val="superscript"/>
        <sz val="12"/>
        <color theme="1"/>
        <rFont val="Avenir Next LT Pro"/>
        <family val="2"/>
      </rPr>
      <t>c</t>
    </r>
  </si>
  <si>
    <t>20XX</t>
  </si>
  <si>
    <t>20X(0)(5)</t>
  </si>
  <si>
    <r>
      <rPr>
        <vertAlign val="superscript"/>
        <sz val="10"/>
        <color theme="1"/>
        <rFont val="Avenir Next LT Pro"/>
        <family val="2"/>
      </rPr>
      <t>a</t>
    </r>
    <r>
      <rPr>
        <sz val="10"/>
        <color theme="1"/>
        <rFont val="Avenir Next LT Pro"/>
        <family val="2"/>
      </rPr>
      <t xml:space="preserve"> Cada Parte informará sobre las proyecciones de conformidad con los párrafos 93 a 101 de las MPD; se alienta a las Partes que son países en desarrollo que necesitan flexibilidad a la luz de su capacidad a que presenten esas proyecciones (párrafo 92 de los objetivos nacionales por países).
</t>
    </r>
  </si>
  <si>
    <r>
      <rPr>
        <vertAlign val="superscript"/>
        <sz val="10"/>
        <color theme="1"/>
        <rFont val="Avenir Next LT Pro"/>
        <family val="2"/>
      </rPr>
      <t>b</t>
    </r>
    <r>
      <rPr>
        <sz val="10"/>
        <color theme="1"/>
        <rFont val="Avenir Next LT Pro"/>
        <family val="2"/>
      </rPr>
      <t xml:space="preserve"> Las Partes que son países en desarrollo que necesitan flexibilidad a la luz de sus capacidades con respecto a los párrafos 93 a 101 de los objetivos por mapa pueden presentar informes utilizando una metodología o una cobertura menos detalladas (párrafo 102 de los objetivos por países).</t>
    </r>
  </si>
  <si>
    <r>
      <rPr>
        <vertAlign val="superscript"/>
        <sz val="10"/>
        <color theme="1"/>
        <rFont val="Avenir Next LT Pro"/>
        <family val="2"/>
      </rPr>
      <t>c</t>
    </r>
    <r>
      <rPr>
        <sz val="10"/>
        <color theme="1"/>
        <rFont val="Avenir Next LT Pro"/>
        <family val="2"/>
      </rPr>
      <t xml:space="preserve"> Las proyecciones comenzarán a partir del año más reciente que figure en el informe nacional de la Parte y se extenderán por lo menos 15 años más allá del año siguiente que termine en cero o cinco; las Partes que son países en desarrollo que necesitan flexibilidad a la luz de sus capacidades con respecto a esta disposición tienen la flexibilidad de ampliar sus proyecciones al menos hasta el punto final de su NDC en virtud del artículo 4 del Acuerdo de París (párrafo 95 de los MPD).
</t>
    </r>
  </si>
  <si>
    <r>
      <t xml:space="preserve">9. Información sobre las proyecciones de emisiones y absorciones de gases de efecto invernadero en una hipótesis </t>
    </r>
    <r>
      <rPr>
        <b/>
        <sz val="14"/>
        <color theme="9"/>
        <rFont val="Avenir Next LT Pro"/>
        <family val="2"/>
      </rPr>
      <t>«sin medidas»</t>
    </r>
    <r>
      <rPr>
        <b/>
        <vertAlign val="superscript"/>
        <sz val="14"/>
        <color theme="9"/>
        <rFont val="Avenir Next LT Pro"/>
        <family val="2"/>
      </rPr>
      <t>a,b</t>
    </r>
  </si>
  <si>
    <r>
      <rPr>
        <vertAlign val="superscript"/>
        <sz val="10"/>
        <color theme="1"/>
        <rFont val="Avenir Next LT Pro"/>
        <family val="2"/>
      </rPr>
      <t>c</t>
    </r>
    <r>
      <rPr>
        <sz val="10"/>
        <color theme="1"/>
        <rFont val="Avenir Next LT Pro"/>
        <family val="2"/>
      </rPr>
      <t xml:space="preserve"> Las proyecciones comenzarán a partir del año más reciente que figure en el informe nacional de la Parte y se extenderán por lo menos 15 años más allá del año siguiente que termine en cero o cinco; las Partes que son países en desarrollo que necesitan flexibilidad a la luz de sus capacidades con respecto a esta disposición tienen la flexibilidad de ampliar sus proyecciones al menos hasta el punto final de su NDC en virtud del artículo 4 del Acuerdo de París (párrafo 95 de las MPD).</t>
    </r>
  </si>
  <si>
    <r>
      <t>10. Proyecciones de indicadores claves</t>
    </r>
    <r>
      <rPr>
        <b/>
        <vertAlign val="superscript"/>
        <sz val="14"/>
        <color theme="1"/>
        <rFont val="Avenir Next LT Pro"/>
        <family val="2"/>
      </rPr>
      <t>a,b</t>
    </r>
  </si>
  <si>
    <r>
      <t>Indicador (es) clave (s):</t>
    </r>
    <r>
      <rPr>
        <vertAlign val="superscript"/>
        <sz val="12"/>
        <color theme="1"/>
        <rFont val="Avenir Next LT Pro"/>
        <family val="2"/>
      </rPr>
      <t>c</t>
    </r>
  </si>
  <si>
    <t>Unidad, según corresponda</t>
  </si>
  <si>
    <t>El año más reciente en la informe del inventario nacional, o el año más reciente para el que se dispone de datos</t>
  </si>
  <si>
    <r>
      <t>Proyecciones de los principales indicadores</t>
    </r>
    <r>
      <rPr>
        <i/>
        <vertAlign val="superscript"/>
        <sz val="12"/>
        <color theme="1"/>
        <rFont val="Avenir Next LT Pro"/>
        <family val="2"/>
      </rPr>
      <t>d</t>
    </r>
  </si>
  <si>
    <t>Porcentaje de emisiones de CO2 eq reducidas del sector energía con respecto al escenario tendencial (BAU) al 2050.</t>
  </si>
  <si>
    <t>Nota: La Parte podría agregar filas para cada indicador clave adicional.</t>
  </si>
  <si>
    <r>
      <rPr>
        <vertAlign val="superscript"/>
        <sz val="10"/>
        <color theme="1"/>
        <rFont val="Avenir Next LT Pro"/>
        <family val="2"/>
      </rPr>
      <t>c</t>
    </r>
    <r>
      <rPr>
        <sz val="10"/>
        <color theme="1"/>
        <rFont val="Avenir Next LT Pro"/>
        <family val="2"/>
      </rPr>
      <t xml:space="preserve"> Cada Parte también proporcionará proyecciones de indicadores clave para determinar el progreso hacia su NDC de conformidad con el artículo 4 del Acuerdo de París (párrafo 97 de las MPD).</t>
    </r>
  </si>
  <si>
    <r>
      <rPr>
        <vertAlign val="superscript"/>
        <sz val="10"/>
        <color theme="1"/>
        <rFont val="Avenir Next LT Pro"/>
        <family val="2"/>
      </rPr>
      <t>d</t>
    </r>
    <r>
      <rPr>
        <sz val="10"/>
        <color theme="1"/>
        <rFont val="Avenir Next LT Pro"/>
        <family val="2"/>
      </rPr>
      <t xml:space="preserve"> Los años futuros se extienden por lo menos a 15 años después del año siguiente que termina en cero o cinco; las Partes que son países en desarrollo que necesitan flexibilidad a la luz de sus capacidades con respecto a esta disposición tienen la flexibilidad de ampliar sus proyecciones al menos hasta el punto final de su NDC en virtud del artículo 4 del Acuerdo de París (párrafo 95 de los MPD).</t>
    </r>
  </si>
  <si>
    <r>
      <t>11. Principales supuestos subyacentes y parámetros utilizados para las proyecciones</t>
    </r>
    <r>
      <rPr>
        <b/>
        <vertAlign val="superscript"/>
        <sz val="14"/>
        <color theme="1"/>
        <rFont val="Avenir Next LT Pro"/>
        <family val="2"/>
      </rPr>
      <t>a,b</t>
    </r>
  </si>
  <si>
    <r>
      <t>Supuestos y parámetros subyacentes clave:</t>
    </r>
    <r>
      <rPr>
        <vertAlign val="superscript"/>
        <sz val="12"/>
        <color theme="1"/>
        <rFont val="Avenir Next LT Pro"/>
        <family val="2"/>
      </rPr>
      <t xml:space="preserve">c
</t>
    </r>
  </si>
  <si>
    <t>El año más reciente en el informe del inventario nacional de la Parte, o el año más reciente para el que se disponga de datos</t>
  </si>
  <si>
    <r>
      <t>Proyecciones de los principales supuestos y parámetros subyacentes</t>
    </r>
    <r>
      <rPr>
        <i/>
        <vertAlign val="superscript"/>
        <sz val="12"/>
        <color theme="1"/>
        <rFont val="Avenir Next LT Pro"/>
        <family val="2"/>
      </rPr>
      <t>d</t>
    </r>
  </si>
  <si>
    <t>{Supuesto/parámetro subyacente clave}</t>
  </si>
  <si>
    <t>Nota: La Parte podría añadir filas para cada hipótesis y parámetros clave adicionales subyacentes.</t>
  </si>
  <si>
    <r>
      <rPr>
        <vertAlign val="superscript"/>
        <sz val="10"/>
        <color theme="1"/>
        <rFont val="Avenir Next LT Pro"/>
        <family val="2"/>
      </rPr>
      <t>a</t>
    </r>
    <r>
      <rPr>
        <sz val="10"/>
        <color theme="1"/>
        <rFont val="Avenir Next LT Pro"/>
        <family val="2"/>
      </rPr>
      <t xml:space="preserve"> Cada Parte informará sobre las proyecciones de conformidad con los párrafos 93 a 101 de las MPD; se alienta a las Partes que son países en desarrollo que necesitan flexibilidad a la luz de su capacidad a que presenten esas proyecciones (párrafo 92 de las MPD).</t>
    </r>
  </si>
  <si>
    <r>
      <rPr>
        <vertAlign val="superscript"/>
        <sz val="10"/>
        <color theme="1"/>
        <rFont val="Avenir Next LT Pro"/>
        <family val="2"/>
      </rPr>
      <t>b</t>
    </r>
    <r>
      <rPr>
        <sz val="10"/>
        <color theme="1"/>
        <rFont val="Avenir Next LT Pro"/>
        <family val="2"/>
      </rPr>
      <t xml:space="preserve"> Las Partes que son países en desarrollo que necesiten flexibilidad a la luz de su capacidad con respecto a los párrafos 93 a 101 de los objetivos por mapa pueden presentar informes utilizando una metodología o una cobertura menos detalladas (párrafo 102 de las MPD).</t>
    </r>
  </si>
  <si>
    <r>
      <rPr>
        <vertAlign val="superscript"/>
        <sz val="10"/>
        <color theme="1"/>
        <rFont val="Avenir Next LT Pro"/>
        <family val="2"/>
      </rPr>
      <t>c</t>
    </r>
    <r>
      <rPr>
        <sz val="10"/>
        <color theme="1"/>
        <rFont val="Avenir Next LT Pro"/>
        <family val="2"/>
      </rPr>
      <t xml:space="preserve"> La información proporcionada por cada Parte al describir la metodología utilizada para elaborar las proyecciones deberá incluir los principales supuestos subyacentes y los parámetros utilizados para las proyecciones (por ejemplo, la tasa/nivel de crecimiento del producto interno bruto, la tasa/nivel de crecimiento de la población) (párrafo 96 a) de las MPD).</t>
    </r>
  </si>
  <si>
    <r>
      <rPr>
        <vertAlign val="superscript"/>
        <sz val="10"/>
        <color theme="1"/>
        <rFont val="Avenir Next LT Pro"/>
        <family val="2"/>
      </rPr>
      <t>d</t>
    </r>
    <r>
      <rPr>
        <sz val="10"/>
        <color theme="1"/>
        <rFont val="Avenir Next LT Pro"/>
        <family val="2"/>
      </rPr>
      <t xml:space="preserve"> Los años futuros se extienden por lo menos a 15 años después del año siguiente que termina en cero o cinco; las Partes que son países en desarrollo que necesiten flexibilidad a la luz de sus capacidades con respecto a esta disposición tienen la flexibilidad de ampliar sus proyecciones al menos hasta el punto final de su NDC en virtud del artículo 4 del Acuerdo de París (párrafo 95 de las MPD).
</t>
    </r>
  </si>
  <si>
    <r>
      <t>12. Información necesaria para hacer un seguimiento de los progresos realizados en la aplicación y el logro de las políticas y medidas nacionales aplicadas para hacer frente a las consecuencias sociales y económicas de las medidas de respuesta</t>
    </r>
    <r>
      <rPr>
        <b/>
        <vertAlign val="superscript"/>
        <sz val="14"/>
        <color theme="1"/>
        <rFont val="Avenir Next LT Pro"/>
        <family val="2"/>
      </rPr>
      <t>a</t>
    </r>
  </si>
  <si>
    <r>
      <t>Sectores y actividades asociados a las medidas de respuesta</t>
    </r>
    <r>
      <rPr>
        <i/>
        <vertAlign val="superscript"/>
        <sz val="12"/>
        <color theme="1"/>
        <rFont val="Avenir Next LT Pro"/>
        <family val="2"/>
      </rPr>
      <t>b</t>
    </r>
  </si>
  <si>
    <r>
      <t>Consecuencias sociales y económicas de las medidas de respuesta</t>
    </r>
    <r>
      <rPr>
        <i/>
        <vertAlign val="superscript"/>
        <sz val="12"/>
        <color theme="1"/>
        <rFont val="Avenir Next LT Pro"/>
        <family val="2"/>
      </rPr>
      <t>c</t>
    </r>
  </si>
  <si>
    <t>Desafíos y barreras para abordar las consecuencias</t>
  </si>
  <si>
    <t>Acciones para hacer frente a las consecuencias</t>
  </si>
  <si>
    <r>
      <t xml:space="preserve">a </t>
    </r>
    <r>
      <rPr>
        <sz val="10"/>
        <color theme="1"/>
        <rFont val="Avenir Next LT Pro"/>
        <family val="2"/>
      </rPr>
      <t>Cada Parte con una NDC de conformidad con el artículo 4 que consista en acciones de adaptación y/o planes de diversificación económica que den lugar a beneficios colaterales de mitigación de conformidad con el artículo 4, párrafo 7, del Acuerdo de París proporcionará la información necesaria para hacer un seguimiento del progreso en la implementación y el logro de las políticas y medidas nacionales implementadas para abordar las consecuencias sociales y económicas de las medidas de respuesta (párrafo 78 de las MPD).</t>
    </r>
  </si>
  <si>
    <r>
      <rPr>
        <vertAlign val="superscript"/>
        <sz val="10"/>
        <color theme="1"/>
        <rFont val="Avenir Next LT Pro"/>
        <family val="2"/>
      </rPr>
      <t>b</t>
    </r>
    <r>
      <rPr>
        <sz val="10"/>
        <color theme="1"/>
        <rFont val="Avenir Next LT Pro"/>
        <family val="2"/>
      </rPr>
      <t xml:space="preserve"> De conformidad con el párrafo 78 a) de las MPD.</t>
    </r>
  </si>
  <si>
    <r>
      <rPr>
        <vertAlign val="superscript"/>
        <sz val="10"/>
        <color theme="1"/>
        <rFont val="Avenir Next LT Pro"/>
        <family val="2"/>
      </rPr>
      <t>c</t>
    </r>
    <r>
      <rPr>
        <sz val="10"/>
        <color theme="1"/>
        <rFont val="Avenir Next LT Pro"/>
        <family val="2"/>
      </rPr>
      <t xml:space="preserve"> De conformidad con el apartado b) del párrafo 78 de las MPD.</t>
    </r>
  </si>
  <si>
    <r>
      <rPr>
        <vertAlign val="superscript"/>
        <sz val="10"/>
        <color theme="1"/>
        <rFont val="Avenir Next LT Pro"/>
        <family val="2"/>
      </rPr>
      <t>d</t>
    </r>
    <r>
      <rPr>
        <sz val="10"/>
        <color theme="1"/>
        <rFont val="Avenir Next LT Pro"/>
        <family val="2"/>
      </rPr>
      <t xml:space="preserve"> De conformidad con el párrafo 78 c) de las MPD.</t>
    </r>
  </si>
  <si>
    <r>
      <rPr>
        <vertAlign val="superscript"/>
        <sz val="10"/>
        <color theme="1"/>
        <rFont val="Avenir Next LT Pro"/>
        <family val="2"/>
      </rPr>
      <t>e</t>
    </r>
    <r>
      <rPr>
        <sz val="10"/>
        <color theme="1"/>
        <rFont val="Avenir Next LT Pro"/>
        <family val="2"/>
      </rPr>
      <t xml:space="preserve"> De conformidad con el párrafo 78 d) de las MPD.</t>
    </r>
  </si>
  <si>
    <t>Tipos de Instrumento</t>
  </si>
  <si>
    <t>Económico</t>
  </si>
  <si>
    <t>Planificación</t>
  </si>
  <si>
    <t>Plan</t>
  </si>
  <si>
    <t>Estrategia</t>
  </si>
  <si>
    <t>Reglamentos</t>
  </si>
  <si>
    <t>Leyes, Decretos, Resoluciones</t>
  </si>
  <si>
    <t>Regulatorio</t>
  </si>
  <si>
    <t>Norma</t>
  </si>
  <si>
    <t>Hoja de ruta</t>
  </si>
  <si>
    <t>Facilitador</t>
  </si>
  <si>
    <t>Mercado de Carbono</t>
  </si>
  <si>
    <t>Tarifas</t>
  </si>
  <si>
    <t>Política</t>
  </si>
  <si>
    <t>Instrumento centrado en los pasos específicos necesarios para lograr objetivos climáticos en particular dentro de un período de tiempo definido.</t>
  </si>
  <si>
    <t>Instrumento que define el enfoque general para lograr un objetivo a largo plazo, considerando un panorama amplio, incluyendos riesgos y oportunidades.</t>
  </si>
  <si>
    <t>Instrumento que representa visualmente un plan y los pasos necesarios para implementarlo, comunicando el pensamiento estratégico detrás de una iniciativa.</t>
  </si>
  <si>
    <t>Instrumento</t>
  </si>
  <si>
    <t>Instrumento que brinda directrices y describe cómo se toman decisiones y acciones para lograr objetivos específicos o resultados deseados.</t>
  </si>
  <si>
    <t>Instrumentos legales utilizados para establecer reglas y regulaciones de obligatorio cumplimieto.</t>
  </si>
  <si>
    <t>Instrumento técnico regulatorio mandatario que establece especificaciones, procedimientos y lineamientos relacionados con productos, procesos, servicios o sistemas.</t>
  </si>
  <si>
    <t>Estándar técnico voluntario que proporcionan pautas y recomendaciones que se utiliza como punto de referencia para lograr calidad, seguridad y eficiencia.</t>
  </si>
  <si>
    <t>Instrumento que presenta un conjunto de instrucciones o principios que ofrecen recomendaciones que facilitan la implementación de estándares de forma consistente.</t>
  </si>
  <si>
    <t>Instrumento que puede utilizarse para influir en los flujos comerciales, proteger las industrias nacionales y generar ingresos al imponer un precio o monto a bienes y servicios.</t>
  </si>
  <si>
    <t>Instrumento que busca influir en el comportamiento económico ofreciendo exenciones fiscales, subsidios u otras recompensas financieras para estimular la actividad dentro de un sector específico o alentar ciertas acciones.</t>
  </si>
  <si>
    <t>Instrumento que busca incentivar reducciones de emisiones rentables y al mismo tiempo fomentar la innovación en tecnologías limpias, a traves de sistemas para el comercio de permisos/créditos que permiten reducir las emisiones de forma rentable.</t>
  </si>
  <si>
    <t>Bono (premio)</t>
  </si>
  <si>
    <t>Instrumento que ocrece recompensas para incentivar logros o comportamientos específicos y fomentar la inversión y el desarrollo en esas áreas.</t>
  </si>
  <si>
    <t>Impuestos/Crédito/ incentivo Fiscal</t>
  </si>
  <si>
    <t>Guías y Manuales</t>
  </si>
  <si>
    <t>Estados</t>
  </si>
  <si>
    <t>En implementación</t>
  </si>
  <si>
    <t>Adoptado o implementado</t>
  </si>
  <si>
    <t>El instrumento se encuentra en planes para llevarse a cabo. Sin embargo, aún no se han iniciado las actividades para poder implementado.</t>
  </si>
  <si>
    <t>Las actividades para la implementación se encuentran en desarrollo o en proceso de ejecución, sin embargo, aún no se han finalizado.</t>
  </si>
  <si>
    <t>El instrumento ya ha diso implementado y las actividades relacionadas a su desarrollo ya han sido ejecutadas. Las unicas actividades en ejecución o pendientes de ejecución, son las relacionadas al monitoreo y evaluación de resultados.</t>
  </si>
  <si>
    <t>Herramienta</t>
  </si>
  <si>
    <t>Herramientas, plataformas u otros (físicos o digitales) que facilitan la acción climpatica, su monitoreo y evaluación, así como la implementación del Marco Reforzado de Transparencia.</t>
  </si>
  <si>
    <t>Indicador</t>
  </si>
  <si>
    <r>
      <t>Sí, hubo un recálculo en el INGEI reportado del año 2019: 15.814.000 tCO</t>
    </r>
    <r>
      <rPr>
        <vertAlign val="subscript"/>
        <sz val="10"/>
        <color theme="1"/>
        <rFont val="Avenir Next LT Pro"/>
        <family val="2"/>
      </rPr>
      <t>2</t>
    </r>
    <r>
      <rPr>
        <sz val="10"/>
        <color theme="1"/>
        <rFont val="Avenir Next LT Pro"/>
        <family val="2"/>
      </rPr>
      <t xml:space="preserve"> eq en el año 2019.</t>
    </r>
  </si>
  <si>
    <t>Plan de Cambio Climático para el sector Energía desarrollado</t>
  </si>
  <si>
    <t>Año 2020: No existe el Plan de cambio climático para el sector energía</t>
  </si>
  <si>
    <t>Número de hectáreas restauradas</t>
  </si>
  <si>
    <t>Se comparan las emisiones del inventario nacional de gases de efecto invernadero con las emisiones estimadas en el escenario BAU en los años 2030 y 2050 y se determina el porcentaje de reducción.</t>
  </si>
  <si>
    <t>Se cuenta con un Plan de Cambio Climático para el Sector Energía debidamente publicado en medios oficiales</t>
  </si>
  <si>
    <t>Cantidad de hectareas que han sido reforestadas desde 2021 al 2050, de acuerdo a lo indicado en el Plan Nacional de Restauración Forestal, el cual detalla la cantidad de hectáreas por modalidad de restauración de acuerdo con la Ley 69 de 2017</t>
  </si>
  <si>
    <t>Punto de Partida 2021, se contabilizan las hectáreas reforestadas a partir de este año.</t>
  </si>
  <si>
    <t>ENREDD+ Publicada</t>
  </si>
  <si>
    <t>Este indicador hace referencia a la primera parte de la meta, es decir, el desarrollo de la Estrategia Nacional REDD+, debidamente publicada en medios oficiales</t>
  </si>
  <si>
    <t>Punto de Partida 2020, no se cuenta con una Estrategia Nacional REDD+</t>
  </si>
  <si>
    <t>Indicador 1</t>
  </si>
  <si>
    <t>Indicador 2</t>
  </si>
  <si>
    <t>ENREDD+ Implementada</t>
  </si>
  <si>
    <t>Este indicador hace referencia a la segunda parte de la meta, es decir, a la implementación de la Estrategia Nacional REDD+, de acuerdo con los indicadores que se desarrollen en el plan.</t>
  </si>
  <si>
    <t>Guía Técnica Nacional de Cambio Climático para el sector UTCUTS publicada</t>
  </si>
  <si>
    <t>Se desarrolla la Guía Técnica Nacional de Cambio Climático y se publica en medios oficiales. Esta publicación es la evidencia de cumplimiento.</t>
  </si>
  <si>
    <t>Punto de Partida 2020, no se cuenta con una Guía Técnica de Cambio Climático para el sector UTCUTS</t>
  </si>
  <si>
    <t xml:space="preserve">Indicador </t>
  </si>
  <si>
    <t>Plan de Cambio Climático para la Gestión Integrada de Cuencas Hidrográficas publicado</t>
  </si>
  <si>
    <t>Se desarrolla el Plan de Cambio Climático para la Gestión Integrada de Cuencas Hidrográficas y publica en medios oficiales. Esta publicación es la evidencia de cumplimiento.</t>
  </si>
  <si>
    <t>Punto de Partida 2020, no se cuenta con un Plan de Cambio Climático para la Gestión Integrada de Cuencas Hidrográficas</t>
  </si>
  <si>
    <t>Plan Indicativo de Ordenamiento Territorial Ambiental (PIOTA) para la Cuenca Hidrográfica del Canal de Panamá (CHCP) publicado</t>
  </si>
  <si>
    <t>Se desarrolla el Plan Indicativo de Ordenamiento Territorial Ambiental (PIOTA) para la Cuenca Hidrográfica del Canal de Panamá (CHCP)  y publica en medios oficiales. Esta publicación es la evidencia de cumplimiento.</t>
  </si>
  <si>
    <t>Punto de Partida 2020, no se cuenta con un Plan Indicativo de Ordenamiento Territorial Ambiental (PIOTA) para la Cuenca Hidrográfica del Canal de Panamá (CHCP).</t>
  </si>
  <si>
    <t xml:space="preserve"> Guía Técnica de cambio climático para el sector sistemas marino-costeros con componentes de adaptación y mitigación publicada</t>
  </si>
  <si>
    <t>Se desarrolla la Guía Técnica de cambio climático para el sector sistemas marino-costeros con componentes de adaptación y mitigación y publica en medios oficiales. Esta publicación es la evidencia de cumplimiento.</t>
  </si>
  <si>
    <t>Punto de Partida 2020, no se cuenta con una Guía Técnica de cambio climático para el sector sistemas marino-costeros con componentes de adaptación y mitigación</t>
  </si>
  <si>
    <t>Manual de Técnicas de Restauración para Áreas Degradadas de Manglar publicado</t>
  </si>
  <si>
    <t>Se desarrolla el Manual de Técnicas de Restauración para Áreas Degradadas de Manglar y publica en medios oficiales. Esta publicación es la evidencia de cumplimiento.</t>
  </si>
  <si>
    <t>Punto de Partida 2020, no se cuenta con un Manual de Técnicas de Restauración para Áreas Degradadas de Manglar</t>
  </si>
  <si>
    <t>Guía de Cambio Climático para el sector Biodiversidad</t>
  </si>
  <si>
    <t>Punto de Partida 2020, no se cuenta con una Guía de Cambio Climático para el sector Biodiversidad</t>
  </si>
  <si>
    <t>Se desarrolla la Guía de Cambio Climático para el sector Biodiversidadr y publica en medios oficiales. Esta publicación es la evidencia de cumplimiento. Como parte de su desarrollo se determinarán indicadores de implementación.</t>
  </si>
  <si>
    <t>Plan Nacional de Cambio Climático para el sector Agropecuario (PNCCSA) actualizado</t>
  </si>
  <si>
    <t>Se actualiza el  Plan Nacional de Cambio Climático para el sector Agropecuario (PNCCSA) y publica en medios oficiales. Esta publicación es la evidencia parte del cumplimiento de la meta. Como parte de su desarrollo se determinarán indicadores de implementación.</t>
  </si>
  <si>
    <t>El 19 de septiembre de 2019 se aporbó el Plan Nacional de Cambio Climático para el sector Agropecuario.</t>
  </si>
  <si>
    <t>Número de Hectareas restauradas</t>
  </si>
  <si>
    <t>Se contabilizarán las hectareas que previamente estaba degradadas y fueron restauradas utilizando modalidades de agroforestería y sistemas silvopastoriles</t>
  </si>
  <si>
    <t>Punto de Partida 2021, se contabilizan las hectáreas restauradas a partir de este año.</t>
  </si>
  <si>
    <t>NAMA de arroz implementado con reducción de emisiones</t>
  </si>
  <si>
    <t>Punto de Partida 2020, la NAMA no se encuentra registrada.</t>
  </si>
  <si>
    <t>La NAMA debe registrarse en el Sistema de Registro NAMA (Nationally Appropriate Mitigation Actions), de la CMNUCC, se deberá desarrollar un proyecto piloto, obtener el financiamiento para la implementación de la NAMA, establecer formalmente los arreglos para su implementación, desarrollar las actividades, validar/verificar las actividades realizadas y publicar los resultados.</t>
  </si>
  <si>
    <t>Sistema de información agroclimática para el sector agropecuario creado y en funcionamiento.</t>
  </si>
  <si>
    <t>Punto de Partida 2020, no se cuenta con una NAMA ganadera formulada y registrada</t>
  </si>
  <si>
    <t>Indicador 3</t>
  </si>
  <si>
    <t>La NAMA debe formularse, validarse nacionalmente y registrarse en el Sistema de Registro NAMA (Nationally Appropriate Mitigation Actions), de la CMNUCC,</t>
  </si>
  <si>
    <t>Se deberá planificar la implementación, se deberá obtener el financiamiento para la implementación de la NAMA, establecer formalmente los arreglos para su implementación, desarrollar las actividades, validar/verificar las actividades realizadas y publicar los resultados.</t>
  </si>
  <si>
    <t>NAMA ganadero en implementación.</t>
  </si>
  <si>
    <t>NAMA ganadero formulado.</t>
  </si>
  <si>
    <t>Punto de Partida, en 2019 mediante resolución N°OAL-095-ADM-2019, se reestructura el Ministerio de Desarrollo Agropecuario y se crea la Unidad Agroambiental y de Cambio Climático. No se tiene un sistema de información agroclimática.</t>
  </si>
  <si>
    <t>Guía Técnica de Cambio climático para Asentamientos Humanos publicada</t>
  </si>
  <si>
    <t>Punto de Partida 2020, no se cuenta con una Guía Técnica de Cambio climático para Asentamientos Humanos</t>
  </si>
  <si>
    <t>Programa Reduce Tu Huella Municipal en funcionamiento</t>
  </si>
  <si>
    <t>Punto de Partida 2020, el Decreto ejecutivo N°100 de 20 de octubre de 2020 crea el programa Reduce Tu Huella Municipal.</t>
  </si>
  <si>
    <t>Se implementa el Programa de gestión de huella de carbono en al menos 10 municipios del país, los cuales deberán estar en capacidad de medir y reportar su huella de carbono. Se deberá contar con capacidades y arreglos institucionales para gestionar el programa.</t>
  </si>
  <si>
    <t>Plan de Cambio Climático para el sector Salud  publicado</t>
  </si>
  <si>
    <t>Se desarrolla el Plan de Cambio Climático para el sector Salud y publica en medios oficiales. Esta publicación es la evidencia de cumplimiento.</t>
  </si>
  <si>
    <t>Punto de Partida 2020, no se cuenta con un Plan de Cambio Climático para el sector Salud.</t>
  </si>
  <si>
    <t>Plan de Cambio Climático para el sector infraestructura publicado</t>
  </si>
  <si>
    <t>Se desarrolla el Plan de Cambio Climático para el sector infraestructura y publica en medios oficiales. Esta publicación es la evidencia de cumplimiento.</t>
  </si>
  <si>
    <t>Punto de Partida 2020, no se cuenta con un Plan de Cambio Climático para el sector infraestructura.</t>
  </si>
  <si>
    <t>Punto de Partida 2020, no se cuenta con una Guía Técnica de Cambio Climático para Proyectos de Infraestructura de Inversión Pública</t>
  </si>
  <si>
    <t>Normativa de Evaluación de los Estudios de Impacto Ambiental (EIA) actualizada, incorporado gestión de riesgo climático, medidas de adaptación y reducción de huella de carbono de los proyectos, publicada en Gaceta Oficial.</t>
  </si>
  <si>
    <t>Se actualiza la normativa de Evaluación de los Estudios de Impacto Ambiental (EIA) actualizada, incorporado gestión de riesgo climático, medidas de adaptación y reducción de huella de carbono de los proyectos y publica en medios oficiales. Esta publicación es la evidencia de cumplimiento.</t>
  </si>
  <si>
    <t>Punto de Partida 2020, hasta ese año, la normativa es el Decreto Ejecutivo N°123 de 14 de agosto de 2009, con modificaciones en 2011, 2012, 2017 y 2019, sin incorporar la estión de riesgo climático, medidas de adaptación y reducción de huella de carbono de los proyectos</t>
  </si>
  <si>
    <t>Decreto Ejecutivo de Eco-Etiquetado actualizado y publicado en Gaceta Oficial.</t>
  </si>
  <si>
    <t>Se actualiza el Decreto Ejecutivo de Eco-Etiquetado y publica en medios oficiales. Esta publicación es la evidencia de cumplimiento.</t>
  </si>
  <si>
    <t>Punto de Partida 2020, hasta ese año, la normativa es el Decreto Ejecutivo N°100 de 10 de 7 de octubre de 2008.</t>
  </si>
  <si>
    <t>Centro de Economía Circular en funcionamiento</t>
  </si>
  <si>
    <t>En 2020 el Centro de consumo sustentable y economía más limpia y el centro de producción más limpia (está en la oficina del CONEP). Este último es el que se va a convertir en el Centro de Economía Circular para cumplir con la meta propuesta</t>
  </si>
  <si>
    <t>Metricas e Indicadores de Economía Circular generados y  claramente definidos.</t>
  </si>
  <si>
    <t>El Centro de Economía Circular deberá establecerse, inaugurarse y sus funciones se detallarán con claridad y publicadas en medios oficiales.</t>
  </si>
  <si>
    <t>Ese desarrollarán una serie de métricas e indicadores que permitan monitorear el avance en la implementación de una economía circular, los cuales deberán publicarse en medio oficial.</t>
  </si>
  <si>
    <t>Punto de Partida 2020, no se cuenta con métricas e indicadores de economía circular que permitan seguimiento a la implementación de esta.</t>
  </si>
  <si>
    <t>Punto de Partida 2020, en octubre se publica en gaceta oficial el Decreto Ejecutivo N°100, el cual crea el programa Reduce Tu Huella Corporativo. En dicha fecha no hay estándar técnico ni empresas registradas.</t>
  </si>
  <si>
    <t>La herramienta de cálculo de  huella de carbono que utiliza el programa, incorpora los factores de emisión por defecto del IPCC y el potencial de calentamiento global del AR5. Se deberá actualizar para incorporar los factores de emisión de país para los sectores que ya cuentan con el mismo.</t>
  </si>
  <si>
    <t>Plan Nacional de Cambio Climático para la Economía Circular a largo plazo Publicado</t>
  </si>
  <si>
    <t>Implementación del Plan de Cambio Climático para la Economía Circular</t>
  </si>
  <si>
    <t>Punto de Partida 2020, no se cuenta con un Plan de Cambio Climático para la Economía Circular</t>
  </si>
  <si>
    <t>Se desarrolla el Plan de Cambio Climático para la Economía Circular y publica en medios oficiales. Esta publicación es la evidencia de cumplimiento.</t>
  </si>
  <si>
    <t>Una vez desarrollado el Plan de Cambio Climático para la Economía Circular, se deberá planificar el desarrollo de las actividades, obtener el financiamiento y comenzar la ejecución de las actividades. El Plan deberá incluír indicadores que permitan evaluar el progreso de la implementación e identificar el 10%.</t>
  </si>
  <si>
    <t>Decreto Ejecutivo que actualizada la normativa de Auditorías Ambientales y Planes de Manejo Ambiental para incluir gestión de riesgo de desastres, medidas de adaptación y reducción de huella de carbono, actualizado y publicado en Gaceta Oficial.</t>
  </si>
  <si>
    <t>Se actualiza el Decreto Ejecutivo 57 de 10 de agostos de 2004 el cual el reglamentó el Proceso de Evaluación de Auditorías, Programas y Manejo Ambientales, el cual tiene por objeto normar todo lo relativo a las inspecciones y auditorías ambientales y los Programas de Adecuación y Manejo Ambiental (PAMA's).</t>
  </si>
  <si>
    <t>Punto de Partida 2020, hasta ese año, la normativa es el Decreto Ejecutivo N°57 de 10 de agostos de 2004.</t>
  </si>
  <si>
    <t>Plataforma SIRED ampliada y en uso.</t>
  </si>
  <si>
    <t>La Plataforma SIRED estará debidamente alojada en una entidade oficial de gobierno, e incorporará la recopilación de daños por eventos de lento progreso.</t>
  </si>
  <si>
    <t>Plataforma Nacional de Transparencia Climática (PNTC)  operando / Número de entidades que acceden y utilizan data climática</t>
  </si>
  <si>
    <t>Se crea la Plataforma Nacional de Transparencia Climática, se pone a disposición de todo público en línea y se cuenta con usuarios de diversas entidades para el uso, ingreso de información.</t>
  </si>
  <si>
    <t>Punto de Partida 2020, hasta ese año, no se tiene una Plataforma Nacional de Transparencia Climática.</t>
  </si>
  <si>
    <t>El país ha definido este sector como sector bosques y ha aclarado que bajo este sector se incluyen las actividades sobre Uso de la tierra, Cambio del Uso de la Tierra y Silvicultura, conocidas por sus siglas UTCUTS.</t>
  </si>
  <si>
    <t>Gestión Integrada de Cuencas Hidrográficas</t>
  </si>
  <si>
    <t>Sistemas Marino-Costeros</t>
  </si>
  <si>
    <t>INGEI 2018, no e utiliza el el capítulo 4 del suplemento 2013 del IPCCC que hace énfasis en humedales costeros.</t>
  </si>
  <si>
    <t>El inventario presentado en la 4ta Comunicación Nacional en 2023 y en el BTR (2024) ya aplican el capítulo 4 del suplemento 2013 del IPCCC que hace énfasis en humedales costeros.</t>
  </si>
  <si>
    <t>Biodiversidad</t>
  </si>
  <si>
    <t>Agricultura, Ganadería y Acuicultura Sostenible</t>
  </si>
  <si>
    <t>Asentamientos Humanos Resilientes</t>
  </si>
  <si>
    <t>Salud Pública</t>
  </si>
  <si>
    <t>Infraestructura Sostenible</t>
  </si>
  <si>
    <t>Economía Circular</t>
  </si>
  <si>
    <t>Bajo esta área estratégica se hace referencia a la
gestión del recurso hídrico, el cual constituye uno de los
motores principales del desarrollo económico y humano
de Panamá</t>
  </si>
  <si>
    <t>Este sector hace referencia a la gestión estratégica
de los recursos marinos y costeros que incluyen las
aguas del mar territorial, esteros, plataforma continental
submarina, litorales, bahías, estuarios, manglares,
arrecifes, vegetación submarina, bellezas escénicas,
recursos bióticos y abióticos dentro de dichas aguas y la
franja costera.</t>
  </si>
  <si>
    <t>La biodiversidad hace referencia a la variabilidad de organismos vivos de cualquier fuente, incluidos, entre otros, los ecosistemas terrestres y marinos, encontrándose dentro de cada especie, entre especies y entre ecosistemas.</t>
  </si>
  <si>
    <t>Esta área estratégica hace referencia a la necesidad de diseñar infraestructura que se ajuste a los contextos locales, proporcione servicios efi cientes, y sea duradera, abordando los riesgos ambientales y la sostenibilidad, al asegurar los recursos financieros para construir y mantener la infraestructura durante su vida útil, considerar las preferencias y necesidades de la población, y entender la dinámica política e institucional para garantizar que los proyectos sobrevivan a los ciclos políticos (BID, Ciudades Sostenibles).</t>
  </si>
  <si>
    <t>Esta área estratégica hace referencia a acciones de políticas públicas y gestión dirigidas al desarrollo sostenible y resiliente en los ámbitos urbano y territorial, mejorando la calidad de vida de los habitantes. Incluye lo relativo a la planifi cación urbana y  territorial y la vivienda,y su relación con patrones de producción, distribución y consumo de bienes y servicios como educación, salud, empleo, infraestructura, transporte, entre otros.</t>
  </si>
  <si>
    <t>ATE</t>
  </si>
  <si>
    <t xml:space="preserve">Agenda de Transición Energética (ATE) la cual es la guía del desarrollo del sector energía hacia la Descarbonización, Descentralización, Democratización y Digitalización. La ATE incluye una serie de estrategias como Estrategias: 1. Expansión de la cobertura. 2. Uso racional y eficiente de la energía. 3. Movilidad Eléctrica. 4. Generación distribuida. 5. Innovación del Sistema Interconectado Nacional. 6. Fortalecimiento Institucional.  </t>
  </si>
  <si>
    <t>Se desarrolla la Guía Técnica de Cambio climático para Asentamientos Humanos y publica en medios oficiales. Esta publicación es la evidencia de cumplimiento.</t>
  </si>
  <si>
    <t>Porgrama Reduce Tu Huella Municipal</t>
  </si>
  <si>
    <t>Programa Reduce Tu Huella Coorporativo</t>
  </si>
  <si>
    <t>Cuenca Hidrográfica del Canal de Panamá (CHCP)</t>
  </si>
  <si>
    <t>Área geográfica cuyas aguas, superficiales y subterráneas, fluyen hacia el Canal o son vertidas en éste, así como en sus embalses y lagos". Esta área corresponde a 343,521 hectáreas.</t>
  </si>
  <si>
    <t>Programa nacional de gestión de emisiones de gases de efecto invernadero para municipios, impulsado por el Ministerio de Ambiente con el fin de establecer un proceso estandarizado para identificar, calcular, reportar y verificar información relativa a los gases de efecto invernadero generados dentro de los límites de un municipio bajo un marco sólido y transparente.</t>
  </si>
  <si>
    <t>Programa nacional de gestión de emisiones de gases de efecto invernadero impulsado por el Ministerio de Ambiente con el fin de establecer un proceso estandarizado para identificar, calcular, reportar y verificar información relativa a los gases de efecto invernadero generados dentro de los límites de organizaciones públicas, privadas y de la sociedad civil.</t>
  </si>
  <si>
    <t>Las emisiones y absorciones son estimadas utilizando las directrices del IPCC 2006 y los potenciales de calentamiento global del AR5. En la CDN actual, solo hay 3 metas cuantificables, el resto consiste en el desarrollo de planes, políticas, guías y normativas (con caracter cualitativo). de las 3 metas:
1- en el sector energía se hace referencia a un escenario tendencial y las emisiones estimadas en el INGEI se comparan con este escenario.
2- En el sector bosques, se hace referencia a la restauración de hectareas forestales.
3- En el sector agricultura se hace referencia a la restauración de tierras degradadas.</t>
  </si>
  <si>
    <t>Las emisiones y absorciones son estimadas utilizando las directrices del IPCC 2006 y los potenciales de calentamiento global del AR5.</t>
  </si>
  <si>
    <t>Panamá se acoge ala flexibilidad provista en el artículo 92 de las PMG. El país no ha elaborado poryecciones de emisiones y absorciones. De acuerdo con las MPGs.</t>
  </si>
  <si>
    <r>
      <t>Para la segunda NDC y las siguientes en virtud del artículo 4, y opcionalmente para la primera NDC en virtud del artículo 4.</t>
    </r>
    <r>
      <rPr>
        <b/>
        <i/>
        <vertAlign val="superscript"/>
        <sz val="10"/>
        <color theme="0"/>
        <rFont val="Avenir Next LT Pro"/>
        <family val="2"/>
      </rPr>
      <t>b</t>
    </r>
  </si>
  <si>
    <r>
      <t>Para cada NDC de conformidad con el artículo 4.</t>
    </r>
    <r>
      <rPr>
        <b/>
        <i/>
        <vertAlign val="superscript"/>
        <sz val="10"/>
        <color theme="0"/>
        <rFont val="Avenir Next LT Pro"/>
        <family val="2"/>
      </rPr>
      <t xml:space="preserve">c
</t>
    </r>
  </si>
  <si>
    <t>Para cada meta se establecieron indicadores. Cabe destacara que ninguna de las metas tiene metricas directas en GEI.
El indicador de la meta de energía hace referencia a reducción porcentual de emisiones con respecto a un escenario tendencial. La metodología consuste en la estimación de las emisiones en el año 2030, de acuerdo con las directrices del IPCC 2006 y el potencial de calentamiento global del AR5, y compararlo con las emisiones estimadas en el escenario tendencial.
Las otras 2 metas cuantitativas, corresponden a la restauración de área forestal y agrículoa.
Para las metas cualitativas se utilizó idnicadores de progreso cualitativos y secuenciales:
1- Compromiso planificado - El compromiso está en los planes para ser desarrollado/implementado, mas no se ha avanzado en su desarrollo/implementación.
2- Compromiso con financiamiento - Indica si el compromiso o meta ya cuenta con el financiamiento para ser desarrollado/implementado.
3- Compromiso con Arreglos establecidos - Indica que los arreglos institucionales que permiten desarrollar/implementar las actividades que permitan el cumplimiento del compromiso se han establecido.
4- Compromiso con Actividades en desarrollo - Indica que las actividades para completar el compromiso ya se están ejecutando.
5- Compromiso en proceso de validación - Una vez desarrolladas las actividades, se inicia un proceso de validación abierto y participativo para mejorar/ajustar y adaptar los resultados.
6- Compromiso publicado - Indica que el comrpomiso cualitativo se ha logrado y se publica en medio oficial los resultados (guía, plan, entre otros).</t>
  </si>
  <si>
    <t>Para los compromisos cuantitativos, los parametros clave son:
Emisiones del sector energía, definido según el IPCC, hectareas restauradas de acuerdo al Plan Nacional de Restauración Forestal.
Las emisiones y absorciones son estimadas utilizando las directrices del IPCC 2006 y los potenciales de calentamiento global del AR5.</t>
  </si>
  <si>
    <t>LA CDN de Panamá no cuenta con metas/compromisos cuantitativos en métricas de GEI. Las absorciones por la restauración forestal se estiman de acuerdo a las directrices del IPCC 2006.</t>
  </si>
  <si>
    <t>Las métricas utilizadas para las metas/compromisos cuantitativos son:
Porcentaje de reducción de emisiones: Emisiones estimadas en el Inventario Nacional de Gases de Efecto Invernadero / Emisiones estimadas en el escenario tendencial del sector energía
Hectáreas forestales restauradas: en la cantidad y bajo las modalidades destablecidas en el Plan Nacional de Restauración Forestal.
Hectareas agrículos restauradas bajo la modalidad de agroforestería y sistemas silvopastoriles.</t>
  </si>
  <si>
    <t xml:space="preserve">Para las metas/contribuciones cuantitativas:
Restauración de hectáreas forestales: se tomarán los datos provistos por la dirección forestal, quienes darán seguimiento a la implementación del Plan Nacional de Restauración Forestal, y quienes realizan trabajo de campo para la verificación. la suma de hectareas restauradas cada año serán tomadas en cuenta para la suma del total meta.
Restauración de Hectáreas agricolas: se tomarán los datos provistos por el Ministerio de Desarrollo Agropecuario,quienes realizan trabajo de campo para la verificación. la suma de hectareas restauradas cada año serán tomadas en cuenta para la suma del total meta.
</t>
  </si>
  <si>
    <t>Las metas/compromisos cualitativos de la CDN hacen referencia a la elaboración/desarrollo/creación/actualización de documentos de apoyo (guías y planes).
La metodología consiste en evaluar el avance a partir de hitos o puntos de avance, a saber:
1- Planificación
2- Financiamiento asegurado - (nota donde existe compromiso por un monto determinado)
3- Arreglos institucionales para su desarrollo (arreglo firmado por las partes)
4- Desarrollo de actividades (informe de ejecucicón)
5- Proceso de validación (consulta pública)
6- Publicación (documento/ resultados) en medio oficial</t>
  </si>
  <si>
    <t>La CDN de Panamá no cuenta con metas/compromisos cuantitativos en métricas de GEI. Los sectores con metas/compromisos cuantitativos son específicamente relacionados a 3 sectores distintos del IPCC.</t>
  </si>
  <si>
    <t>Las emisiones y absorciones son estimadas utilizando las directrices del IPCC 2006 y los potenciales de calentamiento global del AR5. En este sentido se ha mantenido la coherencia entre los datos y las metodologías de estimación de GEI.</t>
  </si>
  <si>
    <t>Las emisiones y absorciones son estimadas utilizando las directrices del IPCC 2006 y los potenciales de calentamiento global del AR5. 
El alcance y cobertura de las metas se ha mantenido, las fuentes de datos son fuentes oficiales de las entidades rectoras de cada sector.</t>
  </si>
  <si>
    <t>N/A. No se han aplicado cambios técnicos para actualizar los puntos/niveles de referencia.</t>
  </si>
  <si>
    <t>Al momento, Panamá no contempla el uso de enfoques cooperativos que implique el uso de ITMO. El país avanza el desarrollo de un Mercado de Carbono Doméstico, que no prevee comercialización fuera del país.</t>
  </si>
  <si>
    <t>N/A. Las metodologías para el desarrollo de actividades y cerificación de emisiones evitadas/abrosbidas no se han adoptado aún, se están revisando y evaluando metodologías inetrnacionales para garantizas la integridad ambienta dentro del mercado nacional de carbono.</t>
  </si>
  <si>
    <t xml:space="preserve">N/A. </t>
  </si>
  <si>
    <r>
      <t>4. Resumen estructurado: Seguimiento de los avances logrados en la aplicación y el logro de la NDC en virtud del artículo 4 del Acuerdo de París</t>
    </r>
    <r>
      <rPr>
        <b/>
        <vertAlign val="superscript"/>
        <sz val="10"/>
        <rFont val="Avenir Next LT Pro"/>
        <family val="2"/>
      </rPr>
      <t>a</t>
    </r>
  </si>
  <si>
    <r>
      <t>Porcentaje de emisiones de CO</t>
    </r>
    <r>
      <rPr>
        <vertAlign val="subscript"/>
        <sz val="9"/>
        <rFont val="Avenir Next LT Pro"/>
        <family val="2"/>
      </rPr>
      <t>2</t>
    </r>
    <r>
      <rPr>
        <sz val="9"/>
        <rFont val="Avenir Next LT Pro"/>
        <family val="2"/>
      </rPr>
      <t xml:space="preserve"> eq reducidas del sector energía con respecto al escenario tendencial (BAU) al 2050.</t>
    </r>
  </si>
  <si>
    <r>
      <t>Nivel objetivo</t>
    </r>
    <r>
      <rPr>
        <i/>
        <vertAlign val="superscript"/>
        <sz val="9"/>
        <color theme="0"/>
        <rFont val="Avenir Next LT Pro"/>
        <family val="2"/>
      </rPr>
      <t>b</t>
    </r>
  </si>
  <si>
    <t>Año o
periodo objetivo</t>
  </si>
  <si>
    <t>Guía Técnica de cambio climático para el sector sistemas marino-costeros con componentes de adaptación y mitigación publicada</t>
  </si>
  <si>
    <r>
      <t>Indicador(es) seleccionado(s) para hacer un seguimiento del progreso hacia la implementación y/o el logro de la NDC en virtud del artículo 4 del Acuerdo de París</t>
    </r>
    <r>
      <rPr>
        <i/>
        <vertAlign val="superscript"/>
        <sz val="9"/>
        <rFont val="Avenir Next LT Pro"/>
        <family val="2"/>
      </rPr>
      <t>c</t>
    </r>
    <r>
      <rPr>
        <i/>
        <sz val="9"/>
        <rFont val="Avenir Next LT Pro"/>
        <family val="2"/>
      </rPr>
      <t>: {MPGs, p. 65, 77(a)}</t>
    </r>
  </si>
  <si>
    <t>Año 2020</t>
  </si>
  <si>
    <t>2030
2050</t>
  </si>
  <si>
    <t>Hectáreas</t>
  </si>
  <si>
    <t>Sí/No</t>
  </si>
  <si>
    <t>Sí</t>
  </si>
  <si>
    <t>En el primer Informe Bienal de Actualización no se utilizaba</t>
  </si>
  <si>
    <t>Hacer el balance neto de emisiones anuales en los humedales costeros (manglares) aplicando el capítulo 4 del Suplemento 2013 del IPCC.</t>
  </si>
  <si>
    <t>Sí se utiliza el suplemento aplicandolo de forma continua en los INGEI</t>
  </si>
  <si>
    <t>A partir del segundo Informe de Inventarios Nacionales (IIN) y el inventario incluido dentro de la 4ta Comunicación Nacional se utiliza el suplemento, adicionalmente se calculó un factor de emisión nacional.</t>
  </si>
  <si>
    <t>Guía Técnica de Cambio Climático para Proyectos de Infraestructura de Inversión Pública publicado</t>
  </si>
  <si>
    <t>Cantidad Empresas reportando</t>
  </si>
  <si>
    <t>Año 2020 no se cuenta con dicho Plan</t>
  </si>
  <si>
    <t>No</t>
  </si>
  <si>
    <t>Sí. Contar con el Plan Publicado</t>
  </si>
  <si>
    <t>Se ha intentado obtener financiamiento para iniciar el desarrollo del plan.</t>
  </si>
  <si>
    <t>Año 2020. Se inicia la cuenta a partir de 2021</t>
  </si>
  <si>
    <t>Año 2020 no se cuenta con dicha estrategia</t>
  </si>
  <si>
    <t>Sí. Contar con la Estrategia Publicada</t>
  </si>
  <si>
    <t>Año 2020 no se ha implementado la ENREDD+</t>
  </si>
  <si>
    <t>Se ha avanzado en la primera licitación de largo plazo exclusiva para energías renovables a efectuarse en Panamá en los últimos 10 años y la primera en la región centroamericana que incorpore sistemas de almacenamiento de baterías</t>
  </si>
  <si>
    <t>Capacidad instalada de fuentes de energía renovable no convencional en la matriz eléctrica</t>
  </si>
  <si>
    <t>En 2022 se restauraron 4726 hectáreas y en 2022 se restauraron 3,452</t>
  </si>
  <si>
    <t>https://transparencia-climatica.miambiente.gob.pa/biblioteca/#estrategia-nacional-red/1/</t>
  </si>
  <si>
    <t>Sí. Contar con la Guía Técnica Publicada</t>
  </si>
  <si>
    <t>Año 2020 no se cuenta con dicha guía</t>
  </si>
  <si>
    <t>Esta meta se encuentra en planificación y se ha identificado com fuente de financiamiento el Plan Nacional de Adaptación (NAP por sus siglas en inglés) con financiamiento del Fondo Verde del Clima (FVC).</t>
  </si>
  <si>
    <t>Con apoyo del Banco Interamericano de Desarrollo (BID) desarrollo el Plan Indicativo de Ordenamiento Territorial Ambiental (PIOTA), de la Cuenca Hidrográfica del Canal de Panamá (CHCP).
Puede acceder al documento en el siguiente enlace: https://publications.iadb.org/publications/spanish/viewer/Plan-Indicativo-de-Ordenamiento-Territorial-Ambiental-PIOTA.pdf</t>
  </si>
  <si>
    <t>Año 2020 no se cuenta con dicho manual</t>
  </si>
  <si>
    <t>La meta ha sido cumplida. El manual fue publicado y puede ser accedido mediante el siguiente enlace: https://www.gacetaoficial.gob.pa/pdfTemp/29279/84752.pdf</t>
  </si>
  <si>
    <t>Sí. Contar con la Guía Publicada</t>
  </si>
  <si>
    <t>En 2019 se aporbó el Plan Nacional de Cambio Climático para el sector Agropecuario.</t>
  </si>
  <si>
    <t>Sí, Plan Actualizado.</t>
  </si>
  <si>
    <t>El compromiso está planificado. Sin embargo, aún no cuenta con financiamiento.</t>
  </si>
  <si>
    <t>Antes de la implementación, es necesario la formulación de la NAMA</t>
  </si>
  <si>
    <t>NAMA formulada y registrada.</t>
  </si>
  <si>
    <t xml:space="preserve">Mediante Resolución No.OAL-083-ADM Panamá de 15 de junio de 2022, se crea el Sistema Nacional de Data Agroclimática y Estadística para el Sector Agropecuario (SNDAESA), como una plataforma de intercambio de información para crear resiliencia en los sistemas agropecuarios frente al cambio climático, mediante la provisión de información agroclimática oportuna, implementando a través del programa del Fondo de Adaptación ante el cambio climático; adscrita a la Unidad Agroambiental y Cambio Climático (UACC) del MIDA. https://www.gacetaoficial.gob.pa/pdfTemp/29623/GacetaNo_29623_20220915.pdf </t>
  </si>
  <si>
    <t>Año 2020 el programa RTH no se encuentra en funcionamiento</t>
  </si>
  <si>
    <t>Año 2014, la capacidad instalada de fuentes renovables no convencionales es de 2.06%</t>
  </si>
  <si>
    <t>Sí. El programa RTH Municipal está en funcionamiento y los municipios miden su huella de carbono.</t>
  </si>
  <si>
    <t>Actualmente se está trabajando con 11 municipios a nivel nacional, un grupo de los cuales recibió apoyo de la Autoridad de Turismo de Panamá. Estos municipios sirven como pilotos para poner a prueba el programa y ayudar a desarrollar las herramientas de este.</t>
  </si>
  <si>
    <t>La meta se encuentra en planificación e identificación de las fuentes de financiamiento, que se espera sea el Plan Nacional de Adaptación (NAP por sus siglas en inglés) con financiamiento del Fondo Verde del Clima (FVC).</t>
  </si>
  <si>
    <t>Por medio de la Resolución DM-0131-2022 de 15 de junio de 2022, el Ministerio de Ambiente adoptó la guía técnica Guía Técnica de Cambio Climático para Planificación, Pre-Factibilidad, y Factibilidad de Proyectos de Inversión Pública (para ver el documento acceder al siguiente enlace: https://www.gacetaoficial.gob.pa/pdfTemp/29565_A/92314.pdf).</t>
  </si>
  <si>
    <t>En la gaceta oficial No. 29730-C se publicó el Decreto Ejecutivo N°1 de 1 de marzo de 2023 que establece las disposiciones por las cuales se regirá el proceso de Evaluación de Impacto ambiental y deroga el Decreto Ejecutivo N°123 de 14 de agosto de 2009.</t>
  </si>
  <si>
    <t>Sí. Contar con la normativa actualizada.</t>
  </si>
  <si>
    <t>2020, la normativa es el Decreto Ejecutivo N°123 de 14 de agosto de 2009</t>
  </si>
  <si>
    <t>En proceso de verificación con apoyo de consultores especializados. Se determinó que la mejor vía es un reglamento técnico, por lo que el decreto trabajado está a la espera de que se culmine la etapa de revisión técnica.</t>
  </si>
  <si>
    <t>2020, la normativa es el Decreto Ejecutivo N°100 de 10 de 7 de octubre de 2008.</t>
  </si>
  <si>
    <t>Sí. Contar con el centro en funcionamiento.</t>
  </si>
  <si>
    <t>Sí. Metricas generadas.</t>
  </si>
  <si>
    <t>Se cuenta con un convenio refrendado por contraloría. Actualmente se encuentra en coordinación entre el CONEP y el Sindicato de Industriales de Panamá.</t>
  </si>
  <si>
    <t>2020 el Centro de consumo sustentable y economía más limpia y el centro de producción más limpia (está en la oficina del CONEP). Este último es el que se va a convertir en el Centro de Economía Circular para cumplir con la meta propuesta</t>
  </si>
  <si>
    <t>2020, no se cuenta con métricas e indicadores de economía circular</t>
  </si>
  <si>
    <t>Programa Reduce Tu Huella corporativo desarrollado/ implementado</t>
  </si>
  <si>
    <t>100 empresas reportando</t>
  </si>
  <si>
    <t>El Programa Reduce Tu Huella Corporativo deberá estar debidamente establecido, con un estándar técnico aprobado por medio oficial (resolución ministerial) y herramientas para facilitar el reporte de la huella de carbono.</t>
  </si>
  <si>
    <t>100 organizaciones deberán estar debdiamente registradas en el programa y deberán haber reportado su huella de carbono.</t>
  </si>
  <si>
    <t>100 empresas reportando su huella de carboono o hídrica</t>
  </si>
  <si>
    <t xml:space="preserve">Programa Reduce Tu Huella corporativo desarrollado </t>
  </si>
  <si>
    <t>Sí. Programa implementado</t>
  </si>
  <si>
    <t>Actualmente, el programa Corporativo Carbono cuenta con 227 organizaciones registradas y Corporativo Hídrico cuenta con 79 organizaciones. A la fecha se han conseguido que más de 100 organizaciones reporten su huella de carbono en el segundo año de implementación.</t>
  </si>
  <si>
    <t>2020, se publica en gaceta oficial el Decreto Ejecutivo N°100, el cual crea el programa Reduce Tu Huella Corporativo. En dicha fecha no hay estándar técnico ni empresas registradas.</t>
  </si>
  <si>
    <t>El compromiso inicio su primera fase a través de la elaboración de una Hoja de Ruta de Economía Circular con Enfoque de Cambio Climático, que permitirá guiar hacia la elaboración del Plan. La hoja de ruta estuvo en consulta pública durante 2024</t>
  </si>
  <si>
    <t>2020, no se cuenta con un Plan de Cambio Climático para la Economía Circular</t>
  </si>
  <si>
    <t>La Dirección de Verificación del Desempeño Ambiental, ya cuenta con el borrador final del Decreto que incluye el componente de Cambio Climático en Auditorías Ambientales y Planes de Adecuación y Manejo Ambiental. El documento se encuentra en asesoría legal y una vez sea revisado y aprobado, pasará firma del presidente de la República.</t>
  </si>
  <si>
    <t>Año 2020, la normativa es el Decreto Ejecutivo N°57 de 10 de agostos de 2004.</t>
  </si>
  <si>
    <t>Sí. Contar con la plataforma funcional y en uso</t>
  </si>
  <si>
    <t>Punto de Partida 2020, El SIRED no incluye aspectos relacionados con eventos de lento progreso, producto del cambio climático.</t>
  </si>
  <si>
    <t>Año 2020, El SIRED no incluye aspectos relacionados con eventos de lento progreso, producto del cambio climático.</t>
  </si>
  <si>
    <t>Año 2020, no se tiene una Plataforma Nacional de Transparencia Climática.</t>
  </si>
  <si>
    <t>En la elaboración de los Inventarios Nacionales de Gases de Efecto Invernadero (INGEI) se estimará las emisiones netas en los humedales costeros (manglares)  aplicando capítulo 4 del suplemento 2013 del IPCC.</t>
  </si>
  <si>
    <t>NAMA fue registrada en el Sistema de Registro NAMA (Nationally Appropriate Mitigation Actions), de la CMNUCC. Actualmente se está implementando un primer piloto con 100 productores de un total de 2000 en el país.</t>
  </si>
  <si>
    <t>Evaluación del logro de la NDC de cada Parte o en el marco de la Artículo 4 del Acuerdo de París (párrafo 70 de las MPD):</t>
  </si>
  <si>
    <t>Al 2050, Panamá logrará una reducción de las emisiones totales del sector energía del país en al menos el 24% y en al menos 11.5% al 2030, con respecto al escenario tendencial.</t>
  </si>
  <si>
    <t>Al 2025, Panamá contará con un Plan Nacional de Cambio Climático para el sector Energía, con un componente de mitigación y uno de adaptación. Plan de Cambio Climático para el sector Energía desarrollado.</t>
  </si>
  <si>
    <t>Panamá se compromete a la restauración forestal de 50,000 hectáreas a nivel nacional, que contribuirán a la absorción de carbono de aproximadamente 2.6 millones de toneladas de CO2eq al año 2050.</t>
  </si>
  <si>
    <t>Al 2025, Panamá se compromete al desarrollo de una Guía Técnica Nacional de Cambio Climático para el sector UTCUTS, con enfoque en adaptación y mitigación.</t>
  </si>
  <si>
    <t>Al 2025, Panamá contará con un “Plan de Cambio Climático para la Gestión Integrada de Cuencas Hidrográficas” que incluya componentes de adaptación y mitigación.</t>
  </si>
  <si>
    <t>Al 2022, la Autoridad del Canal de Panamá habrá culminado el desarrollo del Plan Indicativo de Ordenamiento Territorial Ambiental (PIOTA) para la Cuenca Hidrográfica del Canal de Panamá (CHCP).</t>
  </si>
  <si>
    <t>Al 2025, Panamá contará con la Guía Técnica de cambio climático para el sector sistemas marino-costeros con componentes de adaptación y mitigación.</t>
  </si>
  <si>
    <t>A partir del 2022, los inventarios nacionales de gases de efecto invernadero integrarán el carbono azul, aplicando el capítulo 4 del suplemento 2013 del IPCCC que hace énfasis en humedales costeros.</t>
  </si>
  <si>
    <t>Al 2025, se contará con el diseño, construcción y acciones preliminares de implementación de la Guía de Cambio Climático para el sector Biodiversidad con enfoque en adaptación y mitigación, construida con acompañamiento técnico de la Dirección de Áreas Protegidas y Biodiversidad y la Dirección de Costas y Mares.</t>
  </si>
  <si>
    <t>Al 2025 se habrá actualizado y comenzado a implementar el Plan Nacional de Cambio Climático para el sector Agropecuario (PNCCSA).</t>
  </si>
  <si>
    <t>Al año 2050 se habrán logrado restauran 130,000 hectáreas de tierras degradadas bajo las modalidades de agroforestería y sistemas silvopastoriles, en la medida del apoyo internacional.</t>
  </si>
  <si>
    <t>Al 2030, el NAMA de arroz habrá comenzado a implementarse y el NAMA ganadero habrá sido formulado y se habrá iniciado su implementación, en la medida del apoyo internacional.</t>
  </si>
  <si>
    <t>Al 2025, se habrá creado un sistema de información agroclimática para el sector agropecuario, a partir del establecimiento de estaciones de hidro y agrometeorológicas, un centro de data climática y la puesta en marcha de las mesas técnicas participativas.</t>
  </si>
  <si>
    <t>Al 2025 Panamá habrá desarrollado la “Guía Técnica de Cambio climático para Asentamientos Humanos” con componentes de mitigación y adaptación.</t>
  </si>
  <si>
    <t>Al 2025, Panamá habrá puesto en marcha el “Programa Reduce Tu Huella Municipal”</t>
  </si>
  <si>
    <t>Al 2025, Panamá habrá desarrollado un “Plan de Cambio Climático para el sector Salud que incluya componentes de adaptación y mitigación”.</t>
  </si>
  <si>
    <t>Al 2025, Panamá habrá desarrollado un “Plan de Cambio Climático para el sector infraestructura” que incluya componentes de adaptación y mitigación.</t>
  </si>
  <si>
    <t>Al 2025, Panamá integrará la dimensión de cambio climático en los proyectos de inversión pública a través de la implementación de la “Guía Técnica de Cambio Climático para Proyectos de Infraestructura de Inversión Pública”.</t>
  </si>
  <si>
    <t>Al 2022 se tendrá actualizada la normativa de Evaluación de los Estudios de Impacto Ambiental (EIA) que incorporará gestión de riesgo climático, medidas de adaptación y reducción de huella de carbono de los proyectos.</t>
  </si>
  <si>
    <t>Al 2025, se habrán generado métricas e indicadores para el monitoreo de avances del país en este sector.</t>
  </si>
  <si>
    <t>Al 2025, se contará con el programa Reduce Tu Huella Corporativo desarrollado y en funcionamiento, con al menos 100 organizaciones registradas reportando huella de carbono o huella hídrica.</t>
  </si>
  <si>
    <t>Al 2022, se tendría actualizada la normativa de Auditorías Ambientales y Planes de Manejo Ambiental que incluirá gestión de riesgo de desastres, medidas de adaptación y reducción de huella de carbono.</t>
  </si>
  <si>
    <t>Al 2025 se habrá mejorado, ampliado y fortalecido la Plataforma SIRED (Sistema de Recopilación y Evaluación de Daños) por medio de la inclusión de eventos de lento progreso resultado del cambio climático.</t>
  </si>
  <si>
    <t>Al 2025, Panamá se compromete a establecer y poner en marcha la Plataforma Nacional de Transparencia Climática.</t>
  </si>
  <si>
    <t>No se ha logrado. En proceso, se ha identificado una fuente potencial de financiamiento para iniciar el desarrollo del Plan.</t>
  </si>
  <si>
    <t>+23.1%</t>
  </si>
  <si>
    <t>Se publicaron la estrategias de Uso Racional y Eficiente de la Energía, de Acceso Universal, de Innovación del Sistema Interconectado Nacional, de Generación Distribuida, de Hidrígeno Verde. El Inventario más reciente estimó el año 2021.</t>
  </si>
  <si>
    <t>No se ha logrado. En proceso. El año meta es 2050 y la meta intermedia es a 2030. De momento se están avanzando las actividades habilitantes para ver los resultados a futuro. Las emisiones reportadas en el Inventario para el año 2021 (el más reciente) fueron 23.1% por encima del escenario tendencial o BAU.</t>
  </si>
  <si>
    <t>No se ha logrado. En proceso.</t>
  </si>
  <si>
    <t>No se ha logrado. En proceso. El año meta es 2050, se están desarrollando actividades para su cumplimiento.</t>
  </si>
  <si>
    <t>Meta compuesta. Sí se cumplió  el desarrollo de la estrategia (ENREDD+). No se ha cumplido la implementación, está en proceso.</t>
  </si>
  <si>
    <t>Sí. El Plan fue desarrollado, se encuentra público (ver enlace en el indicador arriba).</t>
  </si>
  <si>
    <t>Sí. Se ha aplicado el capítulo 4 del suplemento 2013 del IPCC en el segundo Informe de Inventarios Nacionales y en el Inventario que acompaña al BTR.</t>
  </si>
  <si>
    <t>Sí. El manual fue desarrollado y se encuentra público (ver enlace en el indicador arriba).</t>
  </si>
  <si>
    <t>Sí. La guía técnica fue desarrollada y se encuentra público (ver enlace en el indicador arriba).</t>
  </si>
  <si>
    <t>Sí. En la gaceta oficial No. 29730-C se publicó el Decreto Ejecutivo N°1 de 1 de marzo de 2023 que establece las disposiciones por las cuales se regirá el proceso de Evaluación de Impacto ambiental y deroga el Decreto Ejecutivo N°123 de 14 de agosto de 2009.</t>
  </si>
  <si>
    <t>Sí. El programa está en funcionamiento con 137 empresas registradas y reportando su huella de carbono</t>
  </si>
  <si>
    <t>Sí. La plataforma fue puesta en línea en 2022 y está en funcionamiento con más de 600 usuarios en general, y al menos 10 entidades con un usuario o más.</t>
  </si>
  <si>
    <r>
      <t>Año más reciente en el informe del inventario nacional de la Parte (kt CO</t>
    </r>
    <r>
      <rPr>
        <i/>
        <vertAlign val="subscript"/>
        <sz val="12"/>
        <color theme="0"/>
        <rFont val="Avenir Next LT Pro"/>
        <family val="2"/>
      </rPr>
      <t>2</t>
    </r>
    <r>
      <rPr>
        <i/>
        <sz val="12"/>
        <color theme="0"/>
        <rFont val="Avenir Next LT Pro"/>
        <family val="2"/>
      </rPr>
      <t xml:space="preserve"> eq)</t>
    </r>
    <r>
      <rPr>
        <i/>
        <vertAlign val="superscript"/>
        <sz val="12"/>
        <color theme="0"/>
        <rFont val="Avenir Next LT Pro"/>
        <family val="2"/>
      </rPr>
      <t>c</t>
    </r>
  </si>
  <si>
    <r>
      <t>Projections of GHG emissions and removals, (kt CO</t>
    </r>
    <r>
      <rPr>
        <i/>
        <vertAlign val="subscript"/>
        <sz val="12"/>
        <color theme="0"/>
        <rFont val="Avenir Next LT Pro"/>
        <family val="2"/>
      </rPr>
      <t>2</t>
    </r>
    <r>
      <rPr>
        <i/>
        <sz val="12"/>
        <color theme="0"/>
        <rFont val="Avenir Next LT Pro"/>
        <family val="2"/>
      </rPr>
      <t xml:space="preserve"> eq)</t>
    </r>
    <r>
      <rPr>
        <i/>
        <vertAlign val="superscript"/>
        <sz val="12"/>
        <color theme="0"/>
        <rFont val="Avenir Next LT Pro"/>
        <family val="2"/>
      </rPr>
      <t>c</t>
    </r>
  </si>
  <si>
    <r>
      <t>Sector</t>
    </r>
    <r>
      <rPr>
        <b/>
        <i/>
        <vertAlign val="superscript"/>
        <sz val="11"/>
        <color theme="0"/>
        <rFont val="Avenir Next LT Pro"/>
        <family val="2"/>
      </rPr>
      <t>d</t>
    </r>
  </si>
  <si>
    <r>
      <t>Proyecciones de emisiones y absorciones de GEI, (kt CO</t>
    </r>
    <r>
      <rPr>
        <i/>
        <vertAlign val="subscript"/>
        <sz val="12"/>
        <color theme="0"/>
        <rFont val="Avenir Next LT Pro"/>
        <family val="2"/>
      </rPr>
      <t>2</t>
    </r>
    <r>
      <rPr>
        <i/>
        <sz val="12"/>
        <color theme="0"/>
        <rFont val="Avenir Next LT Pro"/>
        <family val="2"/>
      </rPr>
      <t xml:space="preserve"> eq)</t>
    </r>
    <r>
      <rPr>
        <i/>
        <vertAlign val="superscript"/>
        <sz val="12"/>
        <color theme="0"/>
        <rFont val="Avenir Next LT Pro"/>
        <family val="2"/>
      </rPr>
      <t>c</t>
    </r>
  </si>
  <si>
    <t>NO</t>
  </si>
  <si>
    <t>NE</t>
  </si>
  <si>
    <t>NOx</t>
  </si>
  <si>
    <t>CO</t>
  </si>
  <si>
    <r>
      <t>10. Proyecciones de indicadores claves</t>
    </r>
    <r>
      <rPr>
        <b/>
        <vertAlign val="superscript"/>
        <sz val="10"/>
        <color theme="1"/>
        <rFont val="Avenir Next LT Pro"/>
        <family val="2"/>
      </rPr>
      <t>a,b</t>
    </r>
  </si>
  <si>
    <r>
      <t>Indicador (es) clave (s):</t>
    </r>
    <r>
      <rPr>
        <vertAlign val="superscript"/>
        <sz val="10"/>
        <color theme="0"/>
        <rFont val="Avenir Next LT Pro"/>
        <family val="2"/>
      </rPr>
      <t>c</t>
    </r>
  </si>
  <si>
    <r>
      <t>Proyecciones de los principales indicadores</t>
    </r>
    <r>
      <rPr>
        <i/>
        <vertAlign val="superscript"/>
        <sz val="10"/>
        <color theme="0"/>
        <rFont val="Avenir Next LT Pro"/>
        <family val="2"/>
      </rPr>
      <t>d</t>
    </r>
  </si>
  <si>
    <r>
      <t>11. Principales supuestos subyacentes y parámetros utilizados para las proyecciones</t>
    </r>
    <r>
      <rPr>
        <b/>
        <vertAlign val="superscript"/>
        <sz val="11"/>
        <color theme="1"/>
        <rFont val="Avenir Next LT Pro"/>
        <family val="2"/>
      </rPr>
      <t>a,b</t>
    </r>
  </si>
  <si>
    <r>
      <rPr>
        <vertAlign val="superscript"/>
        <sz val="9"/>
        <color theme="1"/>
        <rFont val="Avenir Next LT Pro"/>
        <family val="2"/>
      </rPr>
      <t>a</t>
    </r>
    <r>
      <rPr>
        <sz val="9"/>
        <color theme="1"/>
        <rFont val="Avenir Next LT Pro"/>
        <family val="2"/>
      </rPr>
      <t xml:space="preserve"> Cada Parte informará sobre las proyecciones de conformidad con los párrafos 93 a 101 de las MPD; se alienta a las Partes que son países en desarrollo que necesitan flexibilidad a la luz de su capacidad a que presenten esas proyecciones (párrafo 92 de las MPD).</t>
    </r>
  </si>
  <si>
    <r>
      <rPr>
        <vertAlign val="superscript"/>
        <sz val="9"/>
        <color theme="1"/>
        <rFont val="Avenir Next LT Pro"/>
        <family val="2"/>
      </rPr>
      <t>b</t>
    </r>
    <r>
      <rPr>
        <sz val="9"/>
        <color theme="1"/>
        <rFont val="Avenir Next LT Pro"/>
        <family val="2"/>
      </rPr>
      <t xml:space="preserve"> Las Partes que son países en desarrollo que necesiten flexibilidad a la luz de su capacidad con respecto a los párrafos 93 a 101 de los objetivos por mapa pueden presentar informes utilizando una metodología o una cobertura menos detalladas (párrafo 102 de las MPD).</t>
    </r>
  </si>
  <si>
    <r>
      <rPr>
        <vertAlign val="superscript"/>
        <sz val="9"/>
        <color theme="1"/>
        <rFont val="Avenir Next LT Pro"/>
        <family val="2"/>
      </rPr>
      <t>c</t>
    </r>
    <r>
      <rPr>
        <sz val="9"/>
        <color theme="1"/>
        <rFont val="Avenir Next LT Pro"/>
        <family val="2"/>
      </rPr>
      <t xml:space="preserve"> La información proporcionada por cada Parte al describir la metodología utilizada para elaborar las proyecciones deberá incluir los principales supuestos subyacentes y los parámetros utilizados para las proyecciones (por ejemplo, la tasa/nivel de crecimiento del producto interno bruto, la tasa/nivel de crecimiento de la población) (párrafo 96 a) de las MPD).</t>
    </r>
  </si>
  <si>
    <r>
      <rPr>
        <vertAlign val="superscript"/>
        <sz val="9"/>
        <color theme="1"/>
        <rFont val="Avenir Next LT Pro"/>
        <family val="2"/>
      </rPr>
      <t>d</t>
    </r>
    <r>
      <rPr>
        <sz val="9"/>
        <color theme="1"/>
        <rFont val="Avenir Next LT Pro"/>
        <family val="2"/>
      </rPr>
      <t xml:space="preserve"> Los años futuros se extienden por lo menos a 15 años después del año siguiente que termina en cero o cinco; las Partes que son países en desarrollo que necesiten flexibilidad a la luz de sus capacidades con respecto a esta disposición tienen la flexibilidad de ampliar sus proyecciones al menos hasta el punto final de su NDC en virtud del artículo 4 del Acuerdo de París (párrafo 95 de las MPD).
</t>
    </r>
  </si>
  <si>
    <r>
      <t>Supuestos y parámetros subyacentes clave:</t>
    </r>
    <r>
      <rPr>
        <vertAlign val="superscript"/>
        <sz val="10"/>
        <color theme="0"/>
        <rFont val="Avenir Next LT Pro"/>
        <family val="2"/>
      </rPr>
      <t xml:space="preserve">c
</t>
    </r>
  </si>
  <si>
    <r>
      <t>Proyecciones de los principales supuestos y parámetros subyacentes</t>
    </r>
    <r>
      <rPr>
        <i/>
        <vertAlign val="superscript"/>
        <sz val="10"/>
        <color theme="0"/>
        <rFont val="Avenir Next LT Pro"/>
        <family val="2"/>
      </rPr>
      <t>d</t>
    </r>
  </si>
  <si>
    <t>NAMA ganadero</t>
  </si>
  <si>
    <t>el NAMA ganadero habrá sido formulado y se habrá iniciado su implementación, en la medida del apoyo internacional recibido.</t>
  </si>
  <si>
    <t>Al 2030, el NAMA de arroz habrá comenzado a implementarse.</t>
  </si>
  <si>
    <t>Gestión y monitoreo de las acciones que nos encaminan hacia la neutralidad del carbono y el desarrollo sostenible, inclusivo, bajo en emisiones y resiliente, mediante sus componentes:
Sistema Nacional de Gases de Efecto Invernadero,
Registro Nacional para Acciones de Mitigación,
Sistema Nacional para el Monitoreo y Evaluación de la Adaptación,
Registro Nacional para Medios de Implementación para la Acción Climática</t>
  </si>
  <si>
    <t>Actualización del Decreto Ejecutivo 123 del 14 de agosto de 2009, la metodología de análisis de gestión ambiental, los elementos, aspectos y variables que pueden ser causados por el calentamiento global considerando el cambio climático como un vector que introduce cambios al ambiente, así como la medición de la huella de carbono del proyecto.</t>
  </si>
  <si>
    <t>Tiene por objeto promover una lista completa de medidas para identificar las soluciones adaptativas y de mitigación más relevantes, implementarlas y supervisarlas. Se busca lograr la implementación de esta Guía Técnica dentro de los proyectos de inversión pública, de esta manera de podrá identificar, entender los riesgos climáticos y los procesos de adaptación y mitigación a considerar antes del financiamiento y ejecución de una obra.</t>
  </si>
  <si>
    <t>Generar cambios en materia económica para que el país sea eficiente con prácticas de conservación de recursos y sostenibilidad, por medio de la implementación de un modelo basado en la Economía Circular, involucrando al sector privado en el desarrollo de la economía circular en Panamá</t>
  </si>
  <si>
    <t>Generar herramientas de gestión de huella de carbono para organizaciones públicas, privadas, academia, sociedad civil, etc. Reconocer los esfuerzos de estas organizaciones en medir, reducir y compensar su huella de carbono.</t>
  </si>
  <si>
    <t>Generar herramientas de gestión de huella de carbono para gobiernos locales y apoyarlos en el proceso de medir, reducir y compensar su huella de carbono.</t>
  </si>
  <si>
    <t>El sistema facilita la gestión de información y datos para maximizar el rendimiento del sistema agroclimático para asegura la eficacia de cada uno de los distintos procesos llevados a cabo.</t>
  </si>
  <si>
    <t>Otro</t>
  </si>
  <si>
    <t>Sectores</t>
  </si>
  <si>
    <t>Sectores IPCC Relacionados</t>
  </si>
  <si>
    <t>Salud</t>
  </si>
  <si>
    <t>Energía / IPPU / Residuos</t>
  </si>
  <si>
    <t>Marino-Costero</t>
  </si>
  <si>
    <t>Ganadería, Agricultura, Acuicultura</t>
  </si>
  <si>
    <t>Agricultura / UTCUTS</t>
  </si>
  <si>
    <t>Cuencas Hidrográficas</t>
  </si>
  <si>
    <t>Infraestructura</t>
  </si>
  <si>
    <t xml:space="preserve">Energía / IPPU </t>
  </si>
  <si>
    <t>Energía / IPPU / Agricultura / UTCUTS / Residuos</t>
  </si>
  <si>
    <t>Asentamientos Humanos</t>
  </si>
  <si>
    <t>Energía / UTCUTS / Residuos</t>
  </si>
  <si>
    <t>Transversal</t>
  </si>
  <si>
    <t>No IPCC, hace referencia a Transparencia / Pérdidas y Daños</t>
  </si>
  <si>
    <r>
      <t xml:space="preserve">Nombre </t>
    </r>
    <r>
      <rPr>
        <i/>
        <vertAlign val="superscript"/>
        <sz val="12"/>
        <color theme="0"/>
        <rFont val="Avenir Next LT Pro"/>
        <family val="2"/>
      </rPr>
      <t>(c)</t>
    </r>
  </si>
  <si>
    <r>
      <t>Descripción</t>
    </r>
    <r>
      <rPr>
        <i/>
        <vertAlign val="superscript"/>
        <sz val="12"/>
        <color theme="0"/>
        <rFont val="Avenir Next LT Pro"/>
        <family val="2"/>
      </rPr>
      <t xml:space="preserve"> (d,e, f)</t>
    </r>
  </si>
  <si>
    <r>
      <t>Tipo de instrumento</t>
    </r>
    <r>
      <rPr>
        <i/>
        <vertAlign val="superscript"/>
        <sz val="12"/>
        <color theme="0"/>
        <rFont val="Avenir Next LT Pro"/>
        <family val="2"/>
      </rPr>
      <t xml:space="preserve"> (g)</t>
    </r>
  </si>
  <si>
    <r>
      <t>Estatus</t>
    </r>
    <r>
      <rPr>
        <i/>
        <vertAlign val="superscript"/>
        <sz val="12"/>
        <color theme="0"/>
        <rFont val="Avenir Next LT Pro"/>
        <family val="2"/>
      </rPr>
      <t xml:space="preserve"> (h)</t>
    </r>
  </si>
  <si>
    <r>
      <t xml:space="preserve">Sector (es) afectados </t>
    </r>
    <r>
      <rPr>
        <i/>
        <vertAlign val="superscript"/>
        <sz val="12"/>
        <color theme="0"/>
        <rFont val="Avenir Next LT Pro"/>
        <family val="2"/>
      </rPr>
      <t>(i)</t>
    </r>
  </si>
  <si>
    <r>
      <t>Estimaciones de la reducción de las emisiones de GEI (kt CO</t>
    </r>
    <r>
      <rPr>
        <i/>
        <vertAlign val="subscript"/>
        <sz val="12"/>
        <color theme="0"/>
        <rFont val="Avenir Next LT Pro"/>
        <family val="2"/>
      </rPr>
      <t>2</t>
    </r>
    <r>
      <rPr>
        <i/>
        <sz val="12"/>
        <color theme="0"/>
        <rFont val="Avenir Next LT Pro"/>
        <family val="2"/>
      </rPr>
      <t xml:space="preserve"> eq) </t>
    </r>
    <r>
      <rPr>
        <i/>
        <vertAlign val="superscript"/>
        <sz val="12"/>
        <color theme="0"/>
        <rFont val="Avenir Next LT Pro"/>
        <family val="2"/>
      </rPr>
      <t>(j, k)</t>
    </r>
  </si>
  <si>
    <t>Ministerio de Ambiente (Dirección Foresta, DIFOR) / Ministerio de Desarrollo Agropecuario (UACC)</t>
  </si>
  <si>
    <t>Reconocer el papel crucial que representan los ecosistemas de carbono azul para el país y mejorar la transparencia en los inventarios y reporte de las emisiones/absorciones.</t>
  </si>
  <si>
    <r>
      <t>CO</t>
    </r>
    <r>
      <rPr>
        <i/>
        <vertAlign val="subscript"/>
        <sz val="11"/>
        <rFont val="Avenir Next LT Pro"/>
        <family val="2"/>
      </rPr>
      <t>2</t>
    </r>
  </si>
  <si>
    <r>
      <t>CO</t>
    </r>
    <r>
      <rPr>
        <i/>
        <vertAlign val="subscript"/>
        <sz val="11"/>
        <rFont val="Avenir Next LT Pro"/>
        <family val="2"/>
      </rPr>
      <t>2​</t>
    </r>
    <r>
      <rPr>
        <i/>
        <sz val="11"/>
        <rFont val="Avenir Next LT Pro"/>
        <family val="2"/>
      </rPr>
      <t xml:space="preserve">
CH</t>
    </r>
    <r>
      <rPr>
        <i/>
        <vertAlign val="subscript"/>
        <sz val="11"/>
        <rFont val="Avenir Next LT Pro"/>
        <family val="2"/>
      </rPr>
      <t>4​</t>
    </r>
    <r>
      <rPr>
        <i/>
        <sz val="11"/>
        <rFont val="Avenir Next LT Pro"/>
        <family val="2"/>
      </rPr>
      <t xml:space="preserve">
N2</t>
    </r>
    <r>
      <rPr>
        <i/>
        <vertAlign val="subscript"/>
        <sz val="11"/>
        <rFont val="Avenir Next LT Pro"/>
        <family val="2"/>
      </rPr>
      <t>O​</t>
    </r>
  </si>
  <si>
    <r>
      <t>CO</t>
    </r>
    <r>
      <rPr>
        <i/>
        <vertAlign val="subscript"/>
        <sz val="11"/>
        <rFont val="Avenir Next LT Pro"/>
        <family val="2"/>
      </rPr>
      <t xml:space="preserve">2​
</t>
    </r>
    <r>
      <rPr>
        <i/>
        <sz val="11"/>
        <rFont val="Avenir Next LT Pro"/>
        <family val="2"/>
      </rPr>
      <t>CH</t>
    </r>
    <r>
      <rPr>
        <i/>
        <vertAlign val="subscript"/>
        <sz val="11"/>
        <rFont val="Avenir Next LT Pro"/>
        <family val="2"/>
      </rPr>
      <t xml:space="preserve">4​
</t>
    </r>
    <r>
      <rPr>
        <i/>
        <sz val="11"/>
        <rFont val="Avenir Next LT Pro"/>
        <family val="2"/>
      </rPr>
      <t>N2</t>
    </r>
    <r>
      <rPr>
        <i/>
        <vertAlign val="subscript"/>
        <sz val="11"/>
        <rFont val="Avenir Next LT Pro"/>
        <family val="2"/>
      </rPr>
      <t>O​</t>
    </r>
  </si>
  <si>
    <t>N/E</t>
  </si>
  <si>
    <r>
      <t>CH</t>
    </r>
    <r>
      <rPr>
        <i/>
        <vertAlign val="subscript"/>
        <sz val="11"/>
        <rFont val="Avenir Next LT Pro"/>
        <family val="2"/>
      </rPr>
      <t xml:space="preserve">4​
</t>
    </r>
    <r>
      <rPr>
        <i/>
        <sz val="11"/>
        <rFont val="Avenir Next LT Pro"/>
        <family val="2"/>
      </rPr>
      <t>N2</t>
    </r>
    <r>
      <rPr>
        <i/>
        <vertAlign val="subscript"/>
        <sz val="11"/>
        <rFont val="Avenir Next LT Pro"/>
        <family val="2"/>
      </rPr>
      <t>O​</t>
    </r>
  </si>
  <si>
    <t>Ministerio de Ambiente   / Ministerio de Salud</t>
  </si>
  <si>
    <t>Métricas e indicadores de economía circular</t>
  </si>
  <si>
    <t>Minsterio de Ambiente, Ministerio de Comercio e Industrias, Ministerio de Desarrollo Agropecuario y CONEP</t>
  </si>
  <si>
    <t>Ministerio de Ambiente y Consejo Nacional de la Empresa Privada (CONEP)</t>
  </si>
  <si>
    <t>Generar las métricas e indicadores que permitan un seguimiento y monitoreo del progreso en la implementación de una economía circular y que apoyen la toma de decisiones en esta materia.</t>
  </si>
  <si>
    <t>Ministerio de Ambiente, Ministerio de Economía y Finanzas, Consejo Nacional de la Empresa Privada (CONEP) y Centro de Producción más limpia</t>
  </si>
  <si>
    <t>Ministerio de Ambiente, Ministerio de Economía y Finanzas, Sistema Nacional de Protección Civil</t>
  </si>
  <si>
    <t>Ministerio de Ambiente, Ministerio de Econompia y Finanzas y Ministerio de Relaciones Exteriores</t>
  </si>
  <si>
    <t>Los compromisos planificados no han iniciado su implementación, por lo tanto en ca columna "año de implementación" se indica que No Aplica (N/A)</t>
  </si>
  <si>
    <t>Los compromisos que consisten en el desarrollo o creación de un instrumento tipo documento, no reducen emisiones, su implementación sí. En ese sentido aquellos compromisos que solamente llegan a crear el documento se estima que reduzcan cero (0) emisiones. Este tipo de compromisos sirven como base para en una futura actualización poder incluir acciones puntuales que efectivamente ayuden a reducir emisiones y se pueda contar con un estimado de emisiones.</t>
  </si>
  <si>
    <r>
      <t>12. Información necesaria para hacer un seguimiento de los progresos realizados en la aplicación y el logro de las políticas y medidas nacionales aplicadas para hacer frente a las consecuencias sociales y económicas de las medidas de respuesta</t>
    </r>
    <r>
      <rPr>
        <b/>
        <vertAlign val="superscript"/>
        <sz val="10"/>
        <color theme="1"/>
        <rFont val="Avenir Next LT Pro"/>
        <family val="2"/>
      </rPr>
      <t>a</t>
    </r>
  </si>
  <si>
    <r>
      <t xml:space="preserve">a </t>
    </r>
    <r>
      <rPr>
        <sz val="9"/>
        <color theme="1"/>
        <rFont val="Avenir Next LT Pro"/>
        <family val="2"/>
      </rPr>
      <t>Cada Parte con una NDC de conformidad con el artículo 4 que consista en acciones de adaptación y/o planes de diversificación económica que den lugar a beneficios colaterales de mitigación de conformidad con el artículo 4, párrafo 7, del Acuerdo de París proporcionará la información necesaria para hacer un seguimiento del progreso en la implementación y el logro de las políticas y medidas nacionales implementadas para abordar las consecuencias sociales y económicas de las medidas de respuesta (párrafo 78 de las MPD).</t>
    </r>
  </si>
  <si>
    <r>
      <rPr>
        <vertAlign val="superscript"/>
        <sz val="9"/>
        <color theme="1"/>
        <rFont val="Avenir Next LT Pro"/>
        <family val="2"/>
      </rPr>
      <t>b</t>
    </r>
    <r>
      <rPr>
        <sz val="9"/>
        <color theme="1"/>
        <rFont val="Avenir Next LT Pro"/>
        <family val="2"/>
      </rPr>
      <t xml:space="preserve"> De conformidad con el párrafo 78 a) de las MPD.</t>
    </r>
  </si>
  <si>
    <r>
      <rPr>
        <vertAlign val="superscript"/>
        <sz val="9"/>
        <color theme="1"/>
        <rFont val="Avenir Next LT Pro"/>
        <family val="2"/>
      </rPr>
      <t>c</t>
    </r>
    <r>
      <rPr>
        <sz val="9"/>
        <color theme="1"/>
        <rFont val="Avenir Next LT Pro"/>
        <family val="2"/>
      </rPr>
      <t xml:space="preserve"> De conformidad con el apartado b) del párrafo 78 de las MPD.</t>
    </r>
  </si>
  <si>
    <r>
      <rPr>
        <vertAlign val="superscript"/>
        <sz val="9"/>
        <color theme="1"/>
        <rFont val="Avenir Next LT Pro"/>
        <family val="2"/>
      </rPr>
      <t>d</t>
    </r>
    <r>
      <rPr>
        <sz val="9"/>
        <color theme="1"/>
        <rFont val="Avenir Next LT Pro"/>
        <family val="2"/>
      </rPr>
      <t xml:space="preserve"> De conformidad con el párrafo 78 c) de las MPD.</t>
    </r>
  </si>
  <si>
    <r>
      <rPr>
        <vertAlign val="superscript"/>
        <sz val="9"/>
        <color theme="1"/>
        <rFont val="Avenir Next LT Pro"/>
        <family val="2"/>
      </rPr>
      <t>e</t>
    </r>
    <r>
      <rPr>
        <sz val="9"/>
        <color theme="1"/>
        <rFont val="Avenir Next LT Pro"/>
        <family val="2"/>
      </rPr>
      <t xml:space="preserve"> De conformidad con el párrafo 78 d) de las MPD.</t>
    </r>
  </si>
  <si>
    <r>
      <t>Sectores y actividades asociados a las medidas de respuesta</t>
    </r>
    <r>
      <rPr>
        <i/>
        <vertAlign val="superscript"/>
        <sz val="9"/>
        <color theme="0"/>
        <rFont val="Avenir Next LT Pro"/>
        <family val="2"/>
      </rPr>
      <t>b</t>
    </r>
  </si>
  <si>
    <r>
      <t>Consecuencias sociales y económicas de las medidas de respuesta</t>
    </r>
    <r>
      <rPr>
        <i/>
        <vertAlign val="superscript"/>
        <sz val="9"/>
        <color theme="0"/>
        <rFont val="Avenir Next LT Pro"/>
        <family val="2"/>
      </rPr>
      <t>c</t>
    </r>
  </si>
  <si>
    <t>Notas:</t>
  </si>
  <si>
    <t>Meta 1.2: Al 2050, Panamá logrará una reducción de las emisiones totales del sector energía del país en al menos el 24% y en al menos 11.5% al 2030, con respecto al escenario tendencial, que representan un estimado de 60 millones de toneladas de CO2 equivalentes acumuladas entre 2022-2050 y hasta 10 millones de toneladas de CO2 equivalentes acumuladas entre 2022-2030.</t>
  </si>
  <si>
    <t>Meta 1.3: Al 2025, Panamá contará con un Plan Nacional de Cambio Climático para el sector Energía, con un componente de mitigación y uno de adaptación.</t>
  </si>
  <si>
    <t>Meta 2.1: Panamá se compromete a la restauración forestal de 50,000 hectáreas a nivel nacional, que contribuirán a la absorción de carbono de aproximadamente 2.6 millones de toneladas de CO2eq al año 2050.</t>
  </si>
  <si>
    <t>Meta 2.2: Al 2025, Panamá se compromete al desarrollo y a iniciar la implementación de la Estrategia Nacional REDD+.</t>
  </si>
  <si>
    <t>Meta 2.3: Al 2025, Panamá se compromete al desarrollo de una Guía Técnica Nacional de Cambio Climático para el sector UTCUTS (bosques), con enfoque en adaptación y mitigación.</t>
  </si>
  <si>
    <t>Meta 3.1: Al 2025, Panamá contará con un “Plan de Cambio Climático para la Gestión Integrada de Cuencas Hidrográficas” que incluya componentes de adaptación y mitigación.</t>
  </si>
  <si>
    <t>Meta 3.2: Al 2022, la Autoridad del Canal de Panamá habrá culminado el desarrollo del Plan Indicativo de Ordenamiento Territorial Ambiental (PIOTA) para la Cuenca Hidrográfica del Canal de Panamá (CHCP).</t>
  </si>
  <si>
    <t>Meta 4.1: Al 2025, Panamá contará con la Guía Técnica de cambio climático para el sector sistemas marino-costeros con componentes de adaptación y mitigación.</t>
  </si>
  <si>
    <t>Meta 4.2: A partir del 2022, los inventarios nacionales de gases de efecto invernadero integrarán el carbono azul, aplicando el capítulo 4 del suplemento 2013 del IPCCC que hace énfasis en humedales costeros.</t>
  </si>
  <si>
    <t>Meta 4.3: Al 2025, Panamá habrá desarrollado el Manual de Técnicas de Restauración para Áreas Degradadas de Manglar.</t>
  </si>
  <si>
    <t>Meta 5.1: Al 2025, se contará con el diseño, construcción y acciones preliminares de implementación de la Guía de Cambio Climático para el sector Biodiversidad con enfoque en adaptación y mitigación, construida con acompañamiento técnico de la Dirección de Áreas Protegidas y Biodiversidad y la Dirección de Costas y Mares.</t>
  </si>
  <si>
    <t>Meta 6.1: Al 2025 se habrá actualizado y comenzado a implementar el Plan Nacional de Cambio Climático para el sector Agropecuario (PNCCSA).</t>
  </si>
  <si>
    <t>Meta 6.2: Al año 2050 se habrán logrado restauran 130,000 hectáreas de tierras degradadas bajo las modalidades de agroforestería y sistemas silvopastoriles, en la medida del apoyo internacional.</t>
  </si>
  <si>
    <t>Meta 6.3: Al 2030, el NAMA de arroz habrá comenzado a implementarse y el NAMA ganadero habrá sido formulado y se habrá iniciado su implementación, en la medida del apoyo internacional.</t>
  </si>
  <si>
    <t>Meta 6.4: Al 2025, se habrá creado un sistema de información agroclimática para el sector agropecuario, a partir del establecimiento de estaciones de hidro y agrometeorológicas</t>
  </si>
  <si>
    <t>Meta 7.1: Al 2025 Panamá habrá desarrollado la “Guía Técnica de Cambio climático para Asentamientos Humanos” con componentes de mitigación y adaptación.</t>
  </si>
  <si>
    <t>Meta 7.2: Al 2025, Panamá habrá puesto en marcha el “Programa Reduce Tu Huella Municipal”</t>
  </si>
  <si>
    <t>Meta 8.1: Al 2025, Panamá habrá desarrollado un “Plan de Cambio Climático para el sector Salud que incluya componentes de adaptación y mitigación”.</t>
  </si>
  <si>
    <t>Meta 9.1: Panamá habrá desarrollado un “Plan de Cambio Climático para el sector infraestructura” que incluya componentes de adaptación y mitigación.</t>
  </si>
  <si>
    <t>Meta 9.2: Al 2025, Panamá integrará la dimensión de cambio climático en los proyectos de inversión pública a través de la implementación de la “Guía Técnica de Cambio Climático para Proyectos de Infraestructura de Inversión Pública”.</t>
  </si>
  <si>
    <t>Meta 9.3: Al 2022 se tendrá actualizada la normativa de Evaluación de los Estudios de Impacto Ambiental (EIA) que incorporará gestión de riesgo climático, medidas de adaptación y reducción de huella de carbono de los proyectos.</t>
  </si>
  <si>
    <t>Meta 10.1: Al 2025, se contará con la actualización del Decreto Ejecutivo de Eco-Etiquetado.</t>
  </si>
  <si>
    <t>Meta 10.2: Al 2025, se contará con el Centro de Economía Circular del CONEP en funcionamiento.</t>
  </si>
  <si>
    <t>Meta 10.3: Al 2025, se habrán generado métricas e indicadores para el monitoreo de avances del país en este sector (Economía Circular).</t>
  </si>
  <si>
    <t>Meta 10.4: Al 2025, se contará con el programa Reduce Tu Huella Corporativo desarrollado y en funcionamiento, con al menos 100 organizaciones registradas reportando huella de carbono o huella hídrica.</t>
  </si>
  <si>
    <t>Meta 10.5: Al 2022, Panamá habrá desarrollado su Plan Nacional de Cambio Climático para la Economía Circular a largo plazo y al 2025, se tendrá el 10% de avance en su implementación.</t>
  </si>
  <si>
    <t>Meta 10.6: Al 2022, se tendría actualizada la normativa de Auditorías Ambientales y Planes de Manejo Ambiental que incluirá gestión de riesgo de desastres, medidas de adaptación y reducción de huella de carbono.</t>
  </si>
  <si>
    <t>Meta 11.1: Al 2025 se habrá mejorado, ampliado y fortalecido la Plataforma SIRED (Sistema de Recopilación y Evaluación de Daños) por medio de la inclusión de eventos de lento progreso resultado del cambio climático.</t>
  </si>
  <si>
    <t>Meta 11.2: Al 2025, Panamá se compromete a establecer y poner en marcha la Plataforma Nacional de Transparencia Climática.</t>
  </si>
  <si>
    <t xml:space="preserve">Como primer paso para el cumplimiento del compromiso, en septiembre de 2022, se publicó a través de Resolución DM-0174-2022, la Guía de Buenas Prácticas para la Sostenibilidad Empresarial.  </t>
  </si>
  <si>
    <t>La herramienta aún no cuenta con la funcionalidad para el monitoreo de los eventos de lento progreso y aún hace falta que la misma sea implementada por una entidad que se haga responsable de su operación y mantenimiento.</t>
  </si>
  <si>
    <t> El portal principal de la plataforma fue lanzado de forma oficial en febrero de 2022 y en diciembre de 2023 el proyecto concluyó con la creación de cuatro (4) módulos funcionales, a saber, el SSINGEI (Sistema Sostenible de Gases de Efecto Invernadero), el ReNA (Registro Nacional de Acciones), el ReNMI (Registro Nacional de Medios de Implementación) y el M&amp;E (Sistema de Monitoreo y Evaluación de la Adaptación).
Al menos 10 entidades públicas cuentan con usuarios registrados (MiAmbiente, Secretaría de Energía, Ministerio de Salud, Ministerio de Desarrollo Agropecuario. Secretaría Nacional de Ciencia y Tecnología, Autoridad Marítima de panamá, Autoridad de Recursos Acuáticos de Panama, entre otras.</t>
  </si>
  <si>
    <t>Al 2050, el 30% de la capacidad instalada de la matriz eléctrica deberá provenir de fuentes de energía renovables no convencionales.</t>
  </si>
  <si>
    <t>Porcentaje de Capacidad Instalada (en MW) de centrales de energía no convencional, del total de la capacidad instalada de generación del país</t>
  </si>
  <si>
    <t>Se toman los datos de la Autoridad Nacional de los Servicios Públicos (ASEP) que reportan la capacidad instalada de fuentes renovables no convencionales y se divide ente la capacidad instalada total.</t>
  </si>
  <si>
    <t xml:space="preserve">Punto de referencia: año 2014, Capacidad instalada de fuentes renovables no convencionales 57.4 MW de un total de 2,781.88 MW lo que equivale a 2.06% </t>
  </si>
  <si>
    <t>La NAMA debe registrarse en el Sistema de Registro NAMA (Nationally Appropriate Mitigation Actions), de la CMNUCC, se deberá desarrollar un proyecto piloto con 100 del total de 2,000 productores. La cantidad de productores que participan de la NAMA servirá como la referencia del avance en su implementación.</t>
  </si>
  <si>
    <t>Punto de Partida 2020, la NAMA no se encuentra registrada. 0 productores participando en la implementación la NAMA.</t>
  </si>
  <si>
    <t>Se desarrolla la Guía Técnica de Cambio Climático para Proyectos de Infraestructura de Inversión Pública y publica en medios oficiales y se hace obligatorio su cumplimiento por medio de una comunicación oficial. Esta comunicación es la evidencia de cumplimiento.</t>
  </si>
  <si>
    <t>Mormativa de Auditorías Ambientales y Planes de Manejo Ambiental actualizada y publicado en Gaceta Oficial.</t>
  </si>
  <si>
    <t>INGEI: balance 2000-2021 por sector (kt CO2 eq)</t>
  </si>
  <si>
    <t>Sector</t>
  </si>
  <si>
    <t>2000</t>
  </si>
  <si>
    <t>2010</t>
  </si>
  <si>
    <t>2013</t>
  </si>
  <si>
    <t>2017</t>
  </si>
  <si>
    <t>2019</t>
  </si>
  <si>
    <t>2020</t>
  </si>
  <si>
    <t>2021</t>
  </si>
  <si>
    <t>1. Energía</t>
  </si>
  <si>
    <t>2. IPPU</t>
  </si>
  <si>
    <t>3. Agricultura</t>
  </si>
  <si>
    <t>4. UTCUTS</t>
  </si>
  <si>
    <t>5. Residuos</t>
  </si>
  <si>
    <t>BALANCE</t>
  </si>
  <si>
    <t>Fuente: elaboración propia</t>
  </si>
  <si>
    <t>Las contribuciones del país relacionadas con políticas, planes, medidas y acciones de adaptación o diversificación económica, consisten en la creación de dicas políticas, planes, medidas y acciones y no a su implementación, la cual podrá formar parte de una futura actualización de la CDN, sobre la base de dichos instrumentos creados y que en su proceso de creación deberán incluir tanto estimaciones de impacto en emisiones, como impactos socioeconómicos. 
En consecuencia, se indica que la información solicitada No Aplica (N/A)
Adicionalmente, al no estar en implementación, no se pueden reportar con transparencia, exactitud, exhaustividad, coherencia y comparabilidad los desafíos de su implementación.</t>
  </si>
  <si>
    <t>- 11.5% para el 2030
- 24.0% para el 2050 condicionado en la medida de recepción de apoyo internacional.</t>
  </si>
  <si>
    <t>Hace referencia a los servicios de salud, ya sea de atención primaria, secundaria o terciaria, así como la prevención de enfermedades y los sistemas e infraestructura necesaria para proveer estos servicios.</t>
  </si>
  <si>
    <t>Este sector hace referencia a todos los sectores productivos (primario, secundario y terciario) en relación al uso de energía y eficiencia en el uso de los recursos, gestión de residuos y su aprovechamiento, así como los sistemas e infraestructuras necesarios en la economía.</t>
  </si>
  <si>
    <t>Se utiliza la definición del IPCC para este sector, con enfásis en el vinculo estrecho con el uso de agua y uso de la tierra.</t>
  </si>
  <si>
    <t>FX. Se aplicó flexibilidad para los escenarios</t>
  </si>
  <si>
    <t>15% - al 20230
30% - al 2050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</si>
</sst>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_-* #,##0.000_-;\-* #,##0.000_-;_-* &quot;-&quot;??_-;_-@_-"/>
    <numFmt numFmtId="166" formatCode="0.0"/>
    <numFmt numFmtId="167" formatCode="#,##0.0"/>
  </numFmts>
  <fonts count="96" x14ac:knownFonts="1">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charset val="204"/>
      <scheme val="minor"/>
    </font>
    <font>
      <b/>
      <sz val="12"/>
      <name val="Avenir Next LT Pro"/>
      <family val="2"/>
    </font>
    <font>
      <sz val="11"/>
      <color theme="1"/>
      <name val="Avenir Next LT Pro"/>
      <family val="2"/>
    </font>
    <font>
      <sz val="10"/>
      <color theme="1"/>
      <name val="Avenir Next LT Pro"/>
      <family val="2"/>
    </font>
    <font>
      <i/>
      <vertAlign val="superscript"/>
      <sz val="10"/>
      <color theme="1"/>
      <name val="Avenir Next LT Pro"/>
      <family val="2"/>
    </font>
    <font>
      <sz val="9"/>
      <color theme="1"/>
      <name val="Avenir Next LT Pro"/>
      <family val="2"/>
    </font>
    <font>
      <vertAlign val="superscript"/>
      <sz val="9"/>
      <color theme="1"/>
      <name val="Avenir Next LT Pro"/>
      <family val="2"/>
    </font>
    <font>
      <i/>
      <sz val="12"/>
      <color theme="1"/>
      <name val="Avenir Next LT Pro"/>
      <family val="2"/>
    </font>
    <font>
      <i/>
      <vertAlign val="superscript"/>
      <sz val="12"/>
      <color theme="1"/>
      <name val="Avenir Next LT Pro"/>
      <family val="2"/>
    </font>
    <font>
      <vertAlign val="subscript"/>
      <sz val="10"/>
      <color theme="1"/>
      <name val="Avenir Next LT Pro"/>
      <family val="2"/>
    </font>
    <font>
      <b/>
      <sz val="14"/>
      <color theme="1"/>
      <name val="Avenir Next LT Pro"/>
      <family val="2"/>
    </font>
    <font>
      <b/>
      <vertAlign val="superscript"/>
      <sz val="14"/>
      <color theme="1"/>
      <name val="Avenir Next LT Pro"/>
      <family val="2"/>
    </font>
    <font>
      <sz val="12"/>
      <color theme="1"/>
      <name val="Avenir Next LT Pro"/>
      <family val="2"/>
    </font>
    <font>
      <vertAlign val="superscript"/>
      <sz val="12"/>
      <color theme="1"/>
      <name val="Avenir Next LT Pro"/>
      <family val="2"/>
    </font>
    <font>
      <b/>
      <sz val="11"/>
      <color theme="1"/>
      <name val="Avenir Next LT Pro"/>
      <family val="2"/>
    </font>
    <font>
      <b/>
      <sz val="14"/>
      <color theme="9"/>
      <name val="Avenir Next LT Pro"/>
      <family val="2"/>
    </font>
    <font>
      <b/>
      <vertAlign val="superscript"/>
      <sz val="14"/>
      <color theme="9"/>
      <name val="Avenir Next LT Pro"/>
      <family val="2"/>
    </font>
    <font>
      <b/>
      <sz val="12"/>
      <color theme="1"/>
      <name val="Avenir Next LT Pro"/>
      <family val="2"/>
    </font>
    <font>
      <b/>
      <i/>
      <sz val="11"/>
      <color theme="1"/>
      <name val="Avenir Next LT Pro"/>
      <family val="2"/>
    </font>
    <font>
      <b/>
      <i/>
      <vertAlign val="superscript"/>
      <sz val="11"/>
      <color theme="1"/>
      <name val="Avenir Next LT Pro"/>
      <family val="2"/>
    </font>
    <font>
      <vertAlign val="subscript"/>
      <sz val="11"/>
      <color theme="1"/>
      <name val="Avenir Next LT Pro"/>
      <family val="2"/>
    </font>
    <font>
      <i/>
      <vertAlign val="subscript"/>
      <sz val="12"/>
      <color theme="1"/>
      <name val="Avenir Next LT Pro"/>
      <family val="2"/>
    </font>
    <font>
      <sz val="14"/>
      <color theme="1"/>
      <name val="Avenir Next LT Pro"/>
      <family val="2"/>
    </font>
    <font>
      <i/>
      <sz val="12"/>
      <name val="Avenir Next LT Pro"/>
      <family val="2"/>
    </font>
    <font>
      <i/>
      <vertAlign val="subscript"/>
      <sz val="12"/>
      <name val="Avenir Next LT Pro"/>
      <family val="2"/>
    </font>
    <font>
      <i/>
      <vertAlign val="superscript"/>
      <sz val="12"/>
      <name val="Avenir Next LT Pro"/>
      <family val="2"/>
    </font>
    <font>
      <i/>
      <sz val="11"/>
      <color theme="1"/>
      <name val="Avenir Next LT Pro"/>
      <family val="2"/>
    </font>
    <font>
      <i/>
      <vertAlign val="subscript"/>
      <sz val="11"/>
      <color theme="1"/>
      <name val="Avenir Next LT Pro"/>
      <family val="2"/>
    </font>
    <font>
      <i/>
      <sz val="10"/>
      <color theme="1"/>
      <name val="Avenir Next LT Pro"/>
      <family val="2"/>
    </font>
    <font>
      <vertAlign val="superscript"/>
      <sz val="10"/>
      <color theme="1"/>
      <name val="Avenir Next LT Pro"/>
      <family val="2"/>
    </font>
    <font>
      <b/>
      <sz val="14"/>
      <name val="Avenir Next LT Pro"/>
      <family val="2"/>
    </font>
    <font>
      <b/>
      <vertAlign val="superscript"/>
      <sz val="14"/>
      <name val="Avenir Next LT Pro"/>
      <family val="2"/>
    </font>
    <font>
      <sz val="10"/>
      <name val="Avenir Next LT Pro"/>
      <family val="2"/>
    </font>
    <font>
      <b/>
      <i/>
      <sz val="10"/>
      <name val="Avenir Next LT Pro"/>
      <family val="2"/>
    </font>
    <font>
      <b/>
      <sz val="11"/>
      <name val="Avenir Next LT Pro"/>
      <family val="2"/>
    </font>
    <font>
      <i/>
      <sz val="11"/>
      <name val="Avenir Next LT Pro"/>
      <family val="2"/>
    </font>
    <font>
      <sz val="11"/>
      <name val="Avenir Next LT Pro"/>
      <family val="2"/>
    </font>
    <font>
      <b/>
      <i/>
      <sz val="11"/>
      <name val="Avenir Next LT Pro"/>
      <family val="2"/>
    </font>
    <font>
      <b/>
      <i/>
      <vertAlign val="superscript"/>
      <sz val="11"/>
      <name val="Avenir Next LT Pro"/>
      <family val="2"/>
    </font>
    <font>
      <i/>
      <sz val="10"/>
      <name val="Avenir Next LT Pro"/>
      <family val="2"/>
    </font>
    <font>
      <sz val="10"/>
      <color theme="6" tint="-0.249977111117893"/>
      <name val="Avenir Next LT Pro"/>
      <family val="2"/>
    </font>
    <font>
      <u/>
      <sz val="10"/>
      <color theme="6" tint="-0.249977111117893"/>
      <name val="Avenir Next LT Pro"/>
      <family val="2"/>
    </font>
    <font>
      <vertAlign val="superscript"/>
      <sz val="10"/>
      <name val="Avenir Next LT Pro"/>
      <family val="2"/>
    </font>
    <font>
      <i/>
      <vertAlign val="superscript"/>
      <sz val="11"/>
      <name val="Avenir Next LT Pro"/>
      <family val="2"/>
    </font>
    <font>
      <b/>
      <i/>
      <sz val="10"/>
      <color theme="1"/>
      <name val="Avenir Next LT Pro"/>
      <family val="2"/>
    </font>
    <font>
      <b/>
      <i/>
      <vertAlign val="superscript"/>
      <sz val="10"/>
      <color theme="1"/>
      <name val="Avenir Next LT Pro"/>
      <family val="2"/>
    </font>
    <font>
      <vertAlign val="subscript"/>
      <sz val="10"/>
      <name val="Avenir Next LT Pro"/>
      <family val="2"/>
    </font>
    <font>
      <vertAlign val="superscript"/>
      <sz val="10"/>
      <color rgb="FF000000"/>
      <name val="Avenir Next LT Pro"/>
      <family val="2"/>
    </font>
    <font>
      <sz val="10"/>
      <color rgb="FF000000"/>
      <name val="Avenir Next LT Pro"/>
      <family val="2"/>
    </font>
    <font>
      <i/>
      <sz val="11"/>
      <color rgb="FFFF0000"/>
      <name val="Avenir Next LT Pro"/>
      <family val="2"/>
    </font>
    <font>
      <i/>
      <vertAlign val="subscript"/>
      <sz val="11"/>
      <color rgb="FFFF0000"/>
      <name val="Avenir Next LT Pro"/>
      <family val="2"/>
    </font>
    <font>
      <i/>
      <sz val="11"/>
      <color rgb="FFFF0000"/>
      <name val="Avenir Next LT Pro"/>
      <family val="2"/>
    </font>
    <font>
      <i/>
      <sz val="11"/>
      <color rgb="FF000000"/>
      <name val="Avenir Next LT Pro"/>
      <family val="2"/>
    </font>
    <font>
      <b/>
      <sz val="10"/>
      <color theme="1"/>
      <name val="Avenir Next LT Pro"/>
      <family val="2"/>
    </font>
    <font>
      <sz val="10"/>
      <color theme="1"/>
      <name val="Calibri"/>
      <family val="2"/>
      <charset val="204"/>
      <scheme val="minor"/>
    </font>
    <font>
      <b/>
      <i/>
      <sz val="10"/>
      <color theme="0"/>
      <name val="Avenir Next LT Pro"/>
      <family val="2"/>
    </font>
    <font>
      <b/>
      <i/>
      <vertAlign val="superscript"/>
      <sz val="10"/>
      <color theme="0"/>
      <name val="Avenir Next LT Pro"/>
      <family val="2"/>
    </font>
    <font>
      <i/>
      <sz val="11"/>
      <color theme="0"/>
      <name val="Avenir Next LT Pro"/>
      <family val="2"/>
    </font>
    <font>
      <b/>
      <i/>
      <sz val="11"/>
      <color theme="0"/>
      <name val="Avenir Next LT Pro"/>
      <family val="2"/>
    </font>
    <font>
      <i/>
      <sz val="10"/>
      <color theme="0"/>
      <name val="Avenir Next LT Pro"/>
      <family val="2"/>
    </font>
    <font>
      <b/>
      <sz val="10"/>
      <name val="Avenir Next LT Pro"/>
      <family val="2"/>
    </font>
    <font>
      <b/>
      <vertAlign val="superscript"/>
      <sz val="10"/>
      <name val="Avenir Next LT Pro"/>
      <family val="2"/>
    </font>
    <font>
      <i/>
      <sz val="9"/>
      <name val="Avenir Next LT Pro"/>
      <family val="2"/>
    </font>
    <font>
      <i/>
      <vertAlign val="superscript"/>
      <sz val="9"/>
      <name val="Avenir Next LT Pro"/>
      <family val="2"/>
    </font>
    <font>
      <sz val="9"/>
      <color theme="1"/>
      <name val="Calibri"/>
      <family val="2"/>
      <charset val="204"/>
      <scheme val="minor"/>
    </font>
    <font>
      <sz val="9"/>
      <name val="Avenir Next LT Pro"/>
      <family val="2"/>
    </font>
    <font>
      <vertAlign val="subscript"/>
      <sz val="9"/>
      <name val="Avenir Next LT Pro"/>
      <family val="2"/>
    </font>
    <font>
      <b/>
      <sz val="9"/>
      <color theme="0"/>
      <name val="Avenir Next LT Pro"/>
      <family val="2"/>
    </font>
    <font>
      <i/>
      <sz val="9"/>
      <color theme="0"/>
      <name val="Avenir Next LT Pro"/>
      <family val="2"/>
    </font>
    <font>
      <i/>
      <vertAlign val="superscript"/>
      <sz val="9"/>
      <color theme="0"/>
      <name val="Avenir Next LT Pro"/>
      <family val="2"/>
    </font>
    <font>
      <sz val="9"/>
      <color theme="0"/>
      <name val="Avenir Next LT Pro"/>
      <family val="2"/>
    </font>
    <font>
      <sz val="10"/>
      <color theme="0"/>
      <name val="Avenir Next LT Pro"/>
      <family val="2"/>
    </font>
    <font>
      <b/>
      <sz val="10"/>
      <color theme="0"/>
      <name val="Avenir Next LT Pro"/>
      <family val="2"/>
    </font>
    <font>
      <sz val="12"/>
      <color theme="0"/>
      <name val="Avenir Next LT Pro"/>
      <family val="2"/>
    </font>
    <font>
      <i/>
      <sz val="12"/>
      <color theme="0"/>
      <name val="Avenir Next LT Pro"/>
      <family val="2"/>
    </font>
    <font>
      <i/>
      <vertAlign val="subscript"/>
      <sz val="12"/>
      <color theme="0"/>
      <name val="Avenir Next LT Pro"/>
      <family val="2"/>
    </font>
    <font>
      <i/>
      <vertAlign val="superscript"/>
      <sz val="12"/>
      <color theme="0"/>
      <name val="Avenir Next LT Pro"/>
      <family val="2"/>
    </font>
    <font>
      <b/>
      <i/>
      <vertAlign val="superscript"/>
      <sz val="11"/>
      <color theme="0"/>
      <name val="Avenir Next LT Pro"/>
      <family val="2"/>
    </font>
    <font>
      <sz val="11"/>
      <color theme="0"/>
      <name val="Avenir Next LT Pro"/>
      <family val="2"/>
    </font>
    <font>
      <b/>
      <sz val="11"/>
      <color theme="0"/>
      <name val="Avenir Next LT Pro"/>
      <family val="2"/>
    </font>
    <font>
      <b/>
      <sz val="12"/>
      <color theme="0"/>
      <name val="Avenir Next LT Pro"/>
      <family val="2"/>
    </font>
    <font>
      <b/>
      <vertAlign val="superscript"/>
      <sz val="10"/>
      <color theme="1"/>
      <name val="Avenir Next LT Pro"/>
      <family val="2"/>
    </font>
    <font>
      <vertAlign val="superscript"/>
      <sz val="10"/>
      <color theme="0"/>
      <name val="Avenir Next LT Pro"/>
      <family val="2"/>
    </font>
    <font>
      <i/>
      <vertAlign val="superscript"/>
      <sz val="10"/>
      <color theme="0"/>
      <name val="Avenir Next LT Pro"/>
      <family val="2"/>
    </font>
    <font>
      <b/>
      <vertAlign val="superscript"/>
      <sz val="11"/>
      <color theme="1"/>
      <name val="Avenir Next LT Pro"/>
      <family val="2"/>
    </font>
    <font>
      <b/>
      <sz val="10"/>
      <color rgb="FF000000"/>
      <name val="Avenir Next LT Pro"/>
      <family val="2"/>
    </font>
    <font>
      <i/>
      <vertAlign val="subscript"/>
      <sz val="11"/>
      <name val="Avenir Next LT Pro"/>
      <family val="2"/>
    </font>
    <font>
      <b/>
      <sz val="9"/>
      <color theme="1"/>
      <name val="Avenir Next LT Pro"/>
      <family val="2"/>
    </font>
    <font>
      <sz val="12"/>
      <color rgb="FF000000"/>
      <name val="Calibri"/>
      <family val="2"/>
    </font>
    <font>
      <b/>
      <sz val="8"/>
      <color theme="1"/>
      <name val="Avenir Next LT Pro"/>
      <family val="2"/>
    </font>
    <font>
      <sz val="8"/>
      <color theme="1"/>
      <name val="Avenir Next LT Pro"/>
      <family val="2"/>
    </font>
    <font>
      <b/>
      <i/>
      <sz val="8"/>
      <color theme="0"/>
      <name val="Avenir Next LT Pro"/>
      <family val="2"/>
    </font>
    <font>
      <u/>
      <sz val="11"/>
      <color theme="1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bgColor indexed="64"/>
      </patternFill>
    </fill>
    <fill>
      <patternFill patternType="solid">
        <fgColor theme="6" tint="0.59999389629810485"/>
        <bgColor indexed="64"/>
      </patternFill>
    </fill>
    <fill>
      <patternFill patternType="solid">
        <fgColor theme="4"/>
        <bgColor indexed="64"/>
      </patternFill>
    </fill>
    <fill>
      <patternFill patternType="solid">
        <fgColor theme="7"/>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rgb="FFFF0000"/>
        <bgColor indexed="64"/>
      </patternFill>
    </fill>
    <fill>
      <patternFill patternType="solid">
        <fgColor rgb="FF00B050"/>
        <bgColor indexed="64"/>
      </patternFill>
    </fill>
    <fill>
      <patternFill patternType="solid">
        <fgColor theme="2" tint="-0.499984740745262"/>
        <bgColor indexed="64"/>
      </patternFill>
    </fill>
    <fill>
      <patternFill patternType="solid">
        <fgColor rgb="FFFFFFFF"/>
        <bgColor rgb="FF000000"/>
      </patternFill>
    </fill>
    <fill>
      <patternFill patternType="solid">
        <fgColor theme="0" tint="-0.499984740745262"/>
        <bgColor indexed="64"/>
      </patternFill>
    </fill>
  </fills>
  <borders count="1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1" fontId="1" fillId="0" borderId="0" applyFont="0" applyFill="0" applyBorder="0" applyAlignment="0" applyProtection="0"/>
    <xf numFmtId="9" fontId="1" fillId="0" borderId="0" applyFont="0" applyFill="0" applyBorder="0" applyAlignment="0" applyProtection="0"/>
    <xf numFmtId="0" fontId="91" fillId="0" borderId="0"/>
    <xf numFmtId="0" fontId="95" fillId="0" borderId="0" applyNumberFormat="0" applyFill="0" applyBorder="0" applyAlignment="0" applyProtection="0"/>
  </cellStyleXfs>
  <cellXfs count="356">
    <xf numFmtId="0" fontId="0" fillId="0" borderId="0" xfId="0"/>
    <xf numFmtId="0" fontId="0" fillId="0" borderId="0" xfId="0" applyAlignment="1">
      <alignment horizontal="justify" vertical="top"/>
    </xf>
    <xf numFmtId="0" fontId="5" fillId="0" borderId="0" xfId="0" applyFont="1"/>
    <xf numFmtId="0" fontId="10" fillId="6" borderId="9" xfId="0" applyFont="1" applyFill="1" applyBorder="1" applyAlignment="1">
      <alignment horizontal="justify" vertical="top" wrapText="1"/>
    </xf>
    <xf numFmtId="0" fontId="5" fillId="0" borderId="0" xfId="0" applyFont="1" applyAlignment="1">
      <alignment vertical="top"/>
    </xf>
    <xf numFmtId="0" fontId="5" fillId="5" borderId="9" xfId="0" applyFont="1" applyFill="1" applyBorder="1" applyAlignment="1" applyProtection="1">
      <alignment wrapText="1"/>
      <protection locked="0"/>
    </xf>
    <xf numFmtId="0" fontId="5" fillId="5" borderId="9" xfId="0" applyFont="1" applyFill="1" applyBorder="1" applyProtection="1">
      <protection locked="0"/>
    </xf>
    <xf numFmtId="0" fontId="5" fillId="0" borderId="0" xfId="0" applyFont="1" applyAlignment="1">
      <alignment horizontal="justify" vertical="top"/>
    </xf>
    <xf numFmtId="0" fontId="10" fillId="5" borderId="9" xfId="0" applyFont="1" applyFill="1" applyBorder="1" applyAlignment="1" applyProtection="1">
      <alignment horizontal="center"/>
      <protection locked="0"/>
    </xf>
    <xf numFmtId="0" fontId="5" fillId="0" borderId="0" xfId="0" applyFont="1" applyAlignment="1">
      <alignment horizontal="justify" vertical="top" wrapText="1"/>
    </xf>
    <xf numFmtId="0" fontId="10" fillId="5" borderId="9" xfId="0" applyFont="1" applyFill="1" applyBorder="1" applyAlignment="1" applyProtection="1">
      <alignment horizontal="justify"/>
      <protection locked="0"/>
    </xf>
    <xf numFmtId="0" fontId="5" fillId="5" borderId="9" xfId="0" applyFont="1" applyFill="1" applyBorder="1" applyAlignment="1" applyProtection="1">
      <alignment horizontal="center" vertical="center"/>
      <protection locked="0"/>
    </xf>
    <xf numFmtId="3" fontId="5" fillId="5" borderId="9" xfId="0" applyNumberFormat="1" applyFont="1" applyFill="1" applyBorder="1" applyAlignment="1" applyProtection="1">
      <alignment horizontal="center"/>
      <protection locked="0"/>
    </xf>
    <xf numFmtId="164" fontId="5" fillId="5" borderId="9" xfId="0" applyNumberFormat="1" applyFont="1" applyFill="1" applyBorder="1" applyAlignment="1" applyProtection="1">
      <alignment horizontal="center" vertical="center"/>
      <protection locked="0"/>
    </xf>
    <xf numFmtId="0" fontId="5" fillId="0" borderId="0" xfId="0" applyFont="1" applyAlignment="1">
      <alignment wrapText="1"/>
    </xf>
    <xf numFmtId="0" fontId="20" fillId="6" borderId="9" xfId="0" applyFont="1" applyFill="1" applyBorder="1" applyAlignment="1">
      <alignment horizontal="justify" vertical="top"/>
    </xf>
    <xf numFmtId="0" fontId="20" fillId="6" borderId="9" xfId="0" applyFont="1" applyFill="1" applyBorder="1"/>
    <xf numFmtId="0" fontId="21" fillId="3" borderId="9" xfId="0" applyFont="1" applyFill="1" applyBorder="1"/>
    <xf numFmtId="0" fontId="5" fillId="3" borderId="9" xfId="0" applyFont="1" applyFill="1" applyBorder="1" applyAlignment="1">
      <alignment horizontal="center"/>
    </xf>
    <xf numFmtId="0" fontId="5" fillId="3" borderId="9" xfId="0" applyFont="1" applyFill="1" applyBorder="1"/>
    <xf numFmtId="0" fontId="5" fillId="5" borderId="9" xfId="0" applyFont="1" applyFill="1" applyBorder="1" applyAlignment="1" applyProtection="1">
      <alignment horizontal="center"/>
      <protection locked="0"/>
    </xf>
    <xf numFmtId="0" fontId="17" fillId="3" borderId="9" xfId="0" applyFont="1" applyFill="1" applyBorder="1"/>
    <xf numFmtId="0" fontId="15" fillId="6" borderId="9" xfId="0" applyFont="1" applyFill="1" applyBorder="1"/>
    <xf numFmtId="0" fontId="5" fillId="2" borderId="0" xfId="0" applyFont="1" applyFill="1"/>
    <xf numFmtId="0" fontId="5" fillId="2" borderId="5" xfId="0" applyFont="1" applyFill="1" applyBorder="1"/>
    <xf numFmtId="0" fontId="5" fillId="2" borderId="6" xfId="0" applyFont="1" applyFill="1" applyBorder="1"/>
    <xf numFmtId="0" fontId="5" fillId="2" borderId="7" xfId="0" applyFont="1" applyFill="1" applyBorder="1"/>
    <xf numFmtId="0" fontId="5" fillId="2" borderId="2" xfId="0" applyFont="1" applyFill="1" applyBorder="1"/>
    <xf numFmtId="0" fontId="5" fillId="2" borderId="8" xfId="0" applyFont="1" applyFill="1" applyBorder="1"/>
    <xf numFmtId="0" fontId="6" fillId="2" borderId="0" xfId="0" applyFont="1" applyFill="1" applyAlignment="1">
      <alignment horizontal="left" vertical="top" wrapText="1"/>
    </xf>
    <xf numFmtId="0" fontId="10" fillId="4" borderId="9" xfId="0" applyFont="1" applyFill="1" applyBorder="1" applyAlignment="1">
      <alignment horizontal="justify" vertical="top" wrapText="1"/>
    </xf>
    <xf numFmtId="0" fontId="10" fillId="4" borderId="9" xfId="0" applyFont="1" applyFill="1" applyBorder="1" applyAlignment="1">
      <alignment horizontal="justify" vertical="top"/>
    </xf>
    <xf numFmtId="0" fontId="6" fillId="3" borderId="9" xfId="0" applyFont="1" applyFill="1" applyBorder="1" applyAlignment="1">
      <alignment horizontal="justify" vertical="top" wrapText="1"/>
    </xf>
    <xf numFmtId="0" fontId="6" fillId="5" borderId="9" xfId="0" applyFont="1" applyFill="1" applyBorder="1" applyAlignment="1" applyProtection="1">
      <alignment horizontal="justify" vertical="top" wrapText="1"/>
      <protection locked="0"/>
    </xf>
    <xf numFmtId="0" fontId="6" fillId="5" borderId="9" xfId="0" applyFont="1" applyFill="1" applyBorder="1" applyAlignment="1" applyProtection="1">
      <alignment horizontal="justify" vertical="top"/>
      <protection locked="0"/>
    </xf>
    <xf numFmtId="0" fontId="6" fillId="2" borderId="0" xfId="0" applyFont="1" applyFill="1" applyAlignment="1">
      <alignment horizontal="justify"/>
    </xf>
    <xf numFmtId="0" fontId="8" fillId="2" borderId="0" xfId="0" applyFont="1" applyFill="1" applyAlignment="1">
      <alignment horizontal="justify" vertical="top"/>
    </xf>
    <xf numFmtId="0" fontId="5" fillId="2" borderId="0" xfId="0" applyFont="1" applyFill="1" applyAlignment="1">
      <alignment vertical="top" wrapText="1"/>
    </xf>
    <xf numFmtId="0" fontId="35" fillId="2" borderId="0" xfId="1" applyFont="1" applyFill="1" applyAlignment="1">
      <alignment horizontal="justify" vertical="top"/>
    </xf>
    <xf numFmtId="0" fontId="39" fillId="2" borderId="0" xfId="1" applyFont="1" applyFill="1" applyAlignment="1">
      <alignment horizontal="justify" vertical="top"/>
    </xf>
    <xf numFmtId="0" fontId="40" fillId="3" borderId="9" xfId="1" applyFont="1" applyFill="1" applyBorder="1" applyAlignment="1">
      <alignment horizontal="justify" vertical="top" wrapText="1"/>
    </xf>
    <xf numFmtId="0" fontId="35" fillId="3" borderId="9" xfId="1" applyFont="1" applyFill="1" applyBorder="1" applyAlignment="1">
      <alignment horizontal="justify" vertical="top"/>
    </xf>
    <xf numFmtId="0" fontId="42" fillId="3" borderId="9" xfId="1" applyFont="1" applyFill="1" applyBorder="1" applyAlignment="1">
      <alignment horizontal="justify" vertical="top"/>
    </xf>
    <xf numFmtId="0" fontId="35" fillId="3" borderId="9" xfId="1" applyFont="1" applyFill="1" applyBorder="1" applyAlignment="1">
      <alignment horizontal="justify" vertical="top" wrapText="1"/>
    </xf>
    <xf numFmtId="0" fontId="35" fillId="5" borderId="9" xfId="1" applyFont="1" applyFill="1" applyBorder="1" applyAlignment="1">
      <alignment horizontal="justify" vertical="top" wrapText="1"/>
    </xf>
    <xf numFmtId="0" fontId="35" fillId="5" borderId="9" xfId="1" applyFont="1" applyFill="1" applyBorder="1" applyAlignment="1">
      <alignment horizontal="justify" vertical="top"/>
    </xf>
    <xf numFmtId="10" fontId="35" fillId="5" borderId="9" xfId="3" applyNumberFormat="1" applyFont="1" applyFill="1" applyBorder="1" applyAlignment="1">
      <alignment horizontal="justify" vertical="top"/>
    </xf>
    <xf numFmtId="165" fontId="35" fillId="5" borderId="9" xfId="2" applyNumberFormat="1" applyFont="1" applyFill="1" applyBorder="1" applyAlignment="1">
      <alignment horizontal="justify" vertical="top"/>
    </xf>
    <xf numFmtId="164" fontId="35" fillId="5" borderId="9" xfId="3" applyNumberFormat="1" applyFont="1" applyFill="1" applyBorder="1" applyAlignment="1">
      <alignment horizontal="justify" vertical="top"/>
    </xf>
    <xf numFmtId="9" fontId="35" fillId="5" borderId="9" xfId="3" applyFont="1" applyFill="1" applyBorder="1" applyAlignment="1">
      <alignment horizontal="justify" vertical="top"/>
    </xf>
    <xf numFmtId="4" fontId="35" fillId="5" borderId="9" xfId="1" applyNumberFormat="1" applyFont="1" applyFill="1" applyBorder="1" applyAlignment="1">
      <alignment horizontal="justify" vertical="top" wrapText="1"/>
    </xf>
    <xf numFmtId="0" fontId="42" fillId="5" borderId="9" xfId="1" applyFont="1" applyFill="1" applyBorder="1" applyAlignment="1">
      <alignment horizontal="justify" vertical="top" wrapText="1"/>
    </xf>
    <xf numFmtId="0" fontId="35" fillId="5" borderId="9" xfId="1" applyFont="1" applyFill="1" applyBorder="1" applyAlignment="1" applyProtection="1">
      <alignment horizontal="justify" vertical="top"/>
      <protection locked="0"/>
    </xf>
    <xf numFmtId="4" fontId="35" fillId="5" borderId="9" xfId="1" applyNumberFormat="1" applyFont="1" applyFill="1" applyBorder="1" applyAlignment="1" applyProtection="1">
      <alignment horizontal="justify" vertical="top"/>
      <protection locked="0"/>
    </xf>
    <xf numFmtId="4" fontId="35" fillId="3" borderId="9" xfId="1" applyNumberFormat="1" applyFont="1" applyFill="1" applyBorder="1" applyAlignment="1">
      <alignment horizontal="justify" vertical="top"/>
    </xf>
    <xf numFmtId="0" fontId="43" fillId="3" borderId="9" xfId="1" applyFont="1" applyFill="1" applyBorder="1" applyAlignment="1">
      <alignment horizontal="justify" vertical="top" wrapText="1"/>
    </xf>
    <xf numFmtId="0" fontId="43" fillId="3" borderId="9" xfId="1" applyFont="1" applyFill="1" applyBorder="1" applyAlignment="1">
      <alignment horizontal="justify" vertical="top"/>
    </xf>
    <xf numFmtId="0" fontId="43" fillId="5" borderId="9" xfId="1" applyFont="1" applyFill="1" applyBorder="1" applyAlignment="1" applyProtection="1">
      <alignment horizontal="justify" vertical="top" wrapText="1"/>
      <protection locked="0"/>
    </xf>
    <xf numFmtId="0" fontId="43" fillId="5" borderId="9" xfId="1" applyFont="1" applyFill="1" applyBorder="1" applyAlignment="1" applyProtection="1">
      <alignment horizontal="justify" vertical="top"/>
      <protection locked="0"/>
    </xf>
    <xf numFmtId="0" fontId="44" fillId="5" borderId="9" xfId="1" applyFont="1" applyFill="1" applyBorder="1" applyAlignment="1" applyProtection="1">
      <alignment horizontal="justify" vertical="top" wrapText="1"/>
      <protection locked="0"/>
    </xf>
    <xf numFmtId="0" fontId="44" fillId="5" borderId="9" xfId="1" applyFont="1" applyFill="1" applyBorder="1" applyAlignment="1" applyProtection="1">
      <alignment horizontal="justify" vertical="top"/>
      <protection locked="0"/>
    </xf>
    <xf numFmtId="0" fontId="44" fillId="3" borderId="9" xfId="1" applyFont="1" applyFill="1" applyBorder="1" applyAlignment="1">
      <alignment horizontal="justify" vertical="top" wrapText="1"/>
    </xf>
    <xf numFmtId="0" fontId="44" fillId="3" borderId="9" xfId="1" applyFont="1" applyFill="1" applyBorder="1" applyAlignment="1">
      <alignment horizontal="justify" vertical="top"/>
    </xf>
    <xf numFmtId="0" fontId="10" fillId="4" borderId="9" xfId="0" applyFont="1" applyFill="1" applyBorder="1" applyAlignment="1">
      <alignment vertical="top" wrapText="1"/>
    </xf>
    <xf numFmtId="0" fontId="10" fillId="4" borderId="9" xfId="0" applyFont="1" applyFill="1" applyBorder="1" applyAlignment="1" applyProtection="1">
      <alignment vertical="top" wrapText="1"/>
      <protection locked="0"/>
    </xf>
    <xf numFmtId="0" fontId="6" fillId="3" borderId="9" xfId="0" applyFont="1" applyFill="1" applyBorder="1" applyAlignment="1">
      <alignment horizontal="justify" vertical="top"/>
    </xf>
    <xf numFmtId="0" fontId="6" fillId="0" borderId="0" xfId="0" applyFont="1" applyAlignment="1">
      <alignment horizontal="justify" vertical="top"/>
    </xf>
    <xf numFmtId="0" fontId="6" fillId="0" borderId="0" xfId="0" applyFont="1" applyAlignment="1">
      <alignment horizontal="justify" wrapText="1"/>
    </xf>
    <xf numFmtId="0" fontId="5" fillId="0" borderId="9" xfId="0" applyFont="1" applyBorder="1" applyAlignment="1">
      <alignment horizontal="justify" vertical="top"/>
    </xf>
    <xf numFmtId="0" fontId="17" fillId="0" borderId="9" xfId="0" applyFont="1" applyBorder="1" applyAlignment="1">
      <alignment horizontal="justify" vertical="top"/>
    </xf>
    <xf numFmtId="0" fontId="5" fillId="5" borderId="10" xfId="0" applyFont="1" applyFill="1" applyBorder="1" applyAlignment="1" applyProtection="1">
      <alignment horizontal="center" vertical="top" wrapText="1"/>
      <protection locked="0"/>
    </xf>
    <xf numFmtId="0" fontId="6" fillId="2" borderId="0" xfId="0" applyFont="1" applyFill="1" applyAlignment="1">
      <alignment horizontal="center" vertical="top" wrapText="1"/>
    </xf>
    <xf numFmtId="0" fontId="29" fillId="5" borderId="10" xfId="0" applyFont="1" applyFill="1" applyBorder="1" applyAlignment="1" applyProtection="1">
      <alignment horizontal="left" vertical="top" wrapText="1"/>
      <protection locked="0"/>
    </xf>
    <xf numFmtId="0" fontId="29" fillId="5" borderId="11" xfId="0" applyFont="1" applyFill="1" applyBorder="1" applyAlignment="1" applyProtection="1">
      <alignment horizontal="left" vertical="top" wrapText="1"/>
      <protection locked="0"/>
    </xf>
    <xf numFmtId="0" fontId="29" fillId="5" borderId="9" xfId="0" applyFont="1" applyFill="1" applyBorder="1" applyAlignment="1" applyProtection="1">
      <alignment horizontal="left" vertical="top" wrapText="1"/>
      <protection locked="0"/>
    </xf>
    <xf numFmtId="0" fontId="29" fillId="5" borderId="12" xfId="0" applyFont="1" applyFill="1" applyBorder="1" applyAlignment="1" applyProtection="1">
      <alignment horizontal="left" vertical="top" wrapText="1"/>
      <protection locked="0"/>
    </xf>
    <xf numFmtId="0" fontId="25" fillId="0" borderId="0" xfId="0" applyFont="1" applyAlignment="1">
      <alignment horizontal="justify" vertical="top"/>
    </xf>
    <xf numFmtId="0" fontId="21" fillId="3" borderId="9" xfId="0" applyFont="1" applyFill="1" applyBorder="1" applyAlignment="1">
      <alignment horizontal="justify" vertical="top"/>
    </xf>
    <xf numFmtId="0" fontId="5" fillId="3" borderId="9" xfId="0" applyFont="1" applyFill="1" applyBorder="1" applyAlignment="1">
      <alignment horizontal="justify" vertical="top"/>
    </xf>
    <xf numFmtId="0" fontId="5" fillId="5" borderId="9" xfId="0" applyFont="1" applyFill="1" applyBorder="1" applyAlignment="1" applyProtection="1">
      <alignment horizontal="justify" vertical="top"/>
      <protection locked="0"/>
    </xf>
    <xf numFmtId="0" fontId="17" fillId="3" borderId="9" xfId="0" applyFont="1" applyFill="1" applyBorder="1" applyAlignment="1">
      <alignment horizontal="justify" vertical="top"/>
    </xf>
    <xf numFmtId="0" fontId="10" fillId="5" borderId="9" xfId="0" applyFont="1" applyFill="1" applyBorder="1" applyAlignment="1" applyProtection="1">
      <alignment horizontal="center" vertical="center"/>
      <protection locked="0"/>
    </xf>
    <xf numFmtId="0" fontId="52" fillId="5" borderId="10" xfId="0" applyFont="1" applyFill="1" applyBorder="1" applyAlignment="1" applyProtection="1">
      <alignment horizontal="left" vertical="top" wrapText="1"/>
      <protection locked="0"/>
    </xf>
    <xf numFmtId="0" fontId="54" fillId="5" borderId="10" xfId="0" applyFont="1" applyFill="1" applyBorder="1" applyAlignment="1" applyProtection="1">
      <alignment horizontal="left" vertical="top" wrapText="1"/>
      <protection locked="0"/>
    </xf>
    <xf numFmtId="0" fontId="55" fillId="5" borderId="10" xfId="0" applyFont="1" applyFill="1" applyBorder="1" applyAlignment="1" applyProtection="1">
      <alignment horizontal="left" vertical="top" wrapText="1"/>
      <protection locked="0"/>
    </xf>
    <xf numFmtId="0" fontId="52" fillId="5" borderId="11" xfId="0" applyFont="1" applyFill="1" applyBorder="1" applyAlignment="1" applyProtection="1">
      <alignment horizontal="left" vertical="top" wrapText="1"/>
      <protection locked="0"/>
    </xf>
    <xf numFmtId="0" fontId="52" fillId="5" borderId="9" xfId="0" applyFont="1" applyFill="1" applyBorder="1" applyAlignment="1" applyProtection="1">
      <alignment horizontal="left" vertical="top" wrapText="1"/>
      <protection locked="0"/>
    </xf>
    <xf numFmtId="0" fontId="52" fillId="5" borderId="12" xfId="0" applyFont="1" applyFill="1" applyBorder="1" applyAlignment="1" applyProtection="1">
      <alignment horizontal="left" vertical="top" wrapText="1"/>
      <protection locked="0"/>
    </xf>
    <xf numFmtId="0" fontId="6" fillId="2" borderId="0" xfId="0" applyFont="1" applyFill="1" applyAlignment="1">
      <alignment vertical="top" wrapText="1"/>
    </xf>
    <xf numFmtId="0" fontId="6" fillId="2" borderId="9" xfId="0" applyFont="1" applyFill="1" applyBorder="1" applyAlignment="1">
      <alignment vertical="top" wrapText="1"/>
    </xf>
    <xf numFmtId="0" fontId="6" fillId="2" borderId="9" xfId="0" applyFont="1" applyFill="1" applyBorder="1" applyAlignment="1">
      <alignment horizontal="left" vertical="top" wrapText="1"/>
    </xf>
    <xf numFmtId="0" fontId="6" fillId="2" borderId="9" xfId="0" applyFont="1" applyFill="1" applyBorder="1" applyAlignment="1">
      <alignment vertical="center" wrapText="1"/>
    </xf>
    <xf numFmtId="0" fontId="6" fillId="2" borderId="9" xfId="0" applyFont="1" applyFill="1" applyBorder="1" applyAlignment="1">
      <alignment horizontal="left" vertical="center" wrapText="1"/>
    </xf>
    <xf numFmtId="0" fontId="56" fillId="2" borderId="9" xfId="0" applyFont="1" applyFill="1" applyBorder="1" applyAlignment="1">
      <alignment horizontal="left" vertical="top" wrapText="1"/>
    </xf>
    <xf numFmtId="0" fontId="6" fillId="0" borderId="9" xfId="0" applyFont="1" applyBorder="1" applyAlignment="1" applyProtection="1">
      <alignment horizontal="justify" vertical="top" wrapText="1"/>
      <protection locked="0"/>
    </xf>
    <xf numFmtId="0" fontId="6" fillId="0" borderId="9" xfId="0" applyFont="1" applyBorder="1" applyAlignment="1">
      <alignment horizontal="justify" vertical="top" wrapText="1"/>
    </xf>
    <xf numFmtId="0" fontId="57" fillId="0" borderId="0" xfId="0" applyFont="1"/>
    <xf numFmtId="0" fontId="58" fillId="9" borderId="9" xfId="0" applyFont="1" applyFill="1" applyBorder="1" applyAlignment="1">
      <alignment vertical="top" wrapText="1"/>
    </xf>
    <xf numFmtId="0" fontId="58" fillId="9" borderId="9" xfId="0" applyFont="1" applyFill="1" applyBorder="1" applyAlignment="1" applyProtection="1">
      <alignment vertical="top" wrapText="1"/>
      <protection locked="0"/>
    </xf>
    <xf numFmtId="0" fontId="6" fillId="8" borderId="9" xfId="0" applyFont="1" applyFill="1" applyBorder="1" applyAlignment="1" applyProtection="1">
      <alignment horizontal="justify" vertical="top" wrapText="1"/>
      <protection locked="0"/>
    </xf>
    <xf numFmtId="0" fontId="6" fillId="8" borderId="9" xfId="0" applyFont="1" applyFill="1" applyBorder="1" applyAlignment="1">
      <alignment horizontal="justify" vertical="top" wrapText="1"/>
    </xf>
    <xf numFmtId="0" fontId="6" fillId="8" borderId="9" xfId="0" applyFont="1" applyFill="1" applyBorder="1" applyAlignment="1" applyProtection="1">
      <alignment horizontal="justify" vertical="top"/>
      <protection locked="0"/>
    </xf>
    <xf numFmtId="0" fontId="58" fillId="9" borderId="9" xfId="0" applyFont="1" applyFill="1" applyBorder="1" applyAlignment="1">
      <alignment horizontal="justify" vertical="top" wrapText="1"/>
    </xf>
    <xf numFmtId="0" fontId="58" fillId="9" borderId="9" xfId="0" applyFont="1" applyFill="1" applyBorder="1" applyAlignment="1">
      <alignment horizontal="justify" vertical="top"/>
    </xf>
    <xf numFmtId="0" fontId="6" fillId="0" borderId="9" xfId="0" applyFont="1" applyBorder="1" applyAlignment="1" applyProtection="1">
      <alignment horizontal="justify" vertical="top"/>
      <protection locked="0"/>
    </xf>
    <xf numFmtId="0" fontId="57" fillId="10" borderId="0" xfId="0" applyFont="1" applyFill="1"/>
    <xf numFmtId="0" fontId="67" fillId="0" borderId="0" xfId="0" applyFont="1"/>
    <xf numFmtId="0" fontId="65" fillId="3" borderId="9" xfId="1" applyFont="1" applyFill="1" applyBorder="1" applyAlignment="1">
      <alignment horizontal="justify" vertical="top" wrapText="1"/>
    </xf>
    <xf numFmtId="0" fontId="68" fillId="8" borderId="9" xfId="1" applyFont="1" applyFill="1" applyBorder="1" applyAlignment="1">
      <alignment horizontal="justify" vertical="top" wrapText="1"/>
    </xf>
    <xf numFmtId="0" fontId="68" fillId="8" borderId="9" xfId="1" applyFont="1" applyFill="1" applyBorder="1" applyAlignment="1">
      <alignment horizontal="justify" vertical="top"/>
    </xf>
    <xf numFmtId="10" fontId="68" fillId="8" borderId="9" xfId="3" applyNumberFormat="1" applyFont="1" applyFill="1" applyBorder="1" applyAlignment="1">
      <alignment horizontal="justify" vertical="top"/>
    </xf>
    <xf numFmtId="165" fontId="68" fillId="8" borderId="9" xfId="2" applyNumberFormat="1" applyFont="1" applyFill="1" applyBorder="1" applyAlignment="1">
      <alignment horizontal="justify" vertical="top"/>
    </xf>
    <xf numFmtId="164" fontId="68" fillId="8" borderId="9" xfId="3" applyNumberFormat="1" applyFont="1" applyFill="1" applyBorder="1" applyAlignment="1">
      <alignment horizontal="justify" vertical="top"/>
    </xf>
    <xf numFmtId="9" fontId="68" fillId="8" borderId="9" xfId="3" applyFont="1" applyFill="1" applyBorder="1" applyAlignment="1">
      <alignment horizontal="justify" vertical="top"/>
    </xf>
    <xf numFmtId="4" fontId="68" fillId="8" borderId="9" xfId="1" applyNumberFormat="1" applyFont="1" applyFill="1" applyBorder="1" applyAlignment="1">
      <alignment horizontal="justify" vertical="top" wrapText="1"/>
    </xf>
    <xf numFmtId="4" fontId="68" fillId="8" borderId="9" xfId="1" applyNumberFormat="1" applyFont="1" applyFill="1" applyBorder="1" applyAlignment="1">
      <alignment horizontal="center" vertical="top" wrapText="1"/>
    </xf>
    <xf numFmtId="0" fontId="65" fillId="8" borderId="14" xfId="1" applyFont="1" applyFill="1" applyBorder="1" applyAlignment="1">
      <alignment horizontal="center" vertical="top" wrapText="1"/>
    </xf>
    <xf numFmtId="0" fontId="65" fillId="8" borderId="14" xfId="1" applyFont="1" applyFill="1" applyBorder="1" applyAlignment="1">
      <alignment vertical="top" wrapText="1"/>
    </xf>
    <xf numFmtId="0" fontId="68" fillId="0" borderId="9" xfId="1" applyFont="1" applyBorder="1" applyAlignment="1">
      <alignment horizontal="justify" vertical="top" wrapText="1"/>
    </xf>
    <xf numFmtId="0" fontId="68" fillId="0" borderId="9" xfId="1" applyFont="1" applyBorder="1" applyAlignment="1">
      <alignment horizontal="justify" vertical="top"/>
    </xf>
    <xf numFmtId="10" fontId="68" fillId="0" borderId="9" xfId="3" applyNumberFormat="1" applyFont="1" applyFill="1" applyBorder="1" applyAlignment="1">
      <alignment horizontal="justify" vertical="top"/>
    </xf>
    <xf numFmtId="165" fontId="68" fillId="0" borderId="9" xfId="2" applyNumberFormat="1" applyFont="1" applyFill="1" applyBorder="1" applyAlignment="1">
      <alignment horizontal="justify" vertical="top"/>
    </xf>
    <xf numFmtId="164" fontId="68" fillId="0" borderId="9" xfId="3" applyNumberFormat="1" applyFont="1" applyFill="1" applyBorder="1" applyAlignment="1">
      <alignment horizontal="justify" vertical="top"/>
    </xf>
    <xf numFmtId="9" fontId="68" fillId="0" borderId="9" xfId="3" applyFont="1" applyFill="1" applyBorder="1" applyAlignment="1">
      <alignment horizontal="justify" vertical="top"/>
    </xf>
    <xf numFmtId="4" fontId="68" fillId="0" borderId="9" xfId="1" applyNumberFormat="1" applyFont="1" applyBorder="1" applyAlignment="1">
      <alignment horizontal="justify" vertical="top" wrapText="1"/>
    </xf>
    <xf numFmtId="0" fontId="65" fillId="0" borderId="14" xfId="1" applyFont="1" applyBorder="1" applyAlignment="1">
      <alignment vertical="top" wrapText="1"/>
    </xf>
    <xf numFmtId="10" fontId="68" fillId="8" borderId="9" xfId="3" applyNumberFormat="1" applyFont="1" applyFill="1" applyBorder="1" applyAlignment="1">
      <alignment horizontal="left" vertical="top" wrapText="1"/>
    </xf>
    <xf numFmtId="0" fontId="68" fillId="8" borderId="9" xfId="3" applyNumberFormat="1" applyFont="1" applyFill="1" applyBorder="1" applyAlignment="1">
      <alignment horizontal="justify" vertical="top"/>
    </xf>
    <xf numFmtId="9" fontId="68" fillId="8" borderId="9" xfId="3" applyFont="1" applyFill="1" applyBorder="1" applyAlignment="1">
      <alignment horizontal="justify" vertical="top" wrapText="1"/>
    </xf>
    <xf numFmtId="0" fontId="57" fillId="11" borderId="0" xfId="0" applyFont="1" applyFill="1"/>
    <xf numFmtId="3" fontId="68" fillId="8" borderId="9" xfId="1" applyNumberFormat="1" applyFont="1" applyFill="1" applyBorder="1" applyAlignment="1">
      <alignment horizontal="justify" vertical="top" wrapText="1"/>
    </xf>
    <xf numFmtId="0" fontId="35" fillId="12" borderId="9" xfId="1" applyFont="1" applyFill="1" applyBorder="1" applyAlignment="1" applyProtection="1">
      <alignment horizontal="justify" vertical="top"/>
      <protection locked="0"/>
    </xf>
    <xf numFmtId="4" fontId="35" fillId="12" borderId="9" xfId="1" applyNumberFormat="1" applyFont="1" applyFill="1" applyBorder="1" applyAlignment="1" applyProtection="1">
      <alignment horizontal="justify" vertical="top"/>
      <protection locked="0"/>
    </xf>
    <xf numFmtId="4" fontId="35" fillId="12" borderId="9" xfId="1" applyNumberFormat="1" applyFont="1" applyFill="1" applyBorder="1" applyAlignment="1">
      <alignment horizontal="justify" vertical="top"/>
    </xf>
    <xf numFmtId="0" fontId="42" fillId="12" borderId="9" xfId="1" applyFont="1" applyFill="1" applyBorder="1" applyAlignment="1">
      <alignment horizontal="justify" vertical="top"/>
    </xf>
    <xf numFmtId="0" fontId="35" fillId="12" borderId="9" xfId="1" applyFont="1" applyFill="1" applyBorder="1" applyAlignment="1">
      <alignment horizontal="justify" vertical="top"/>
    </xf>
    <xf numFmtId="0" fontId="43" fillId="12" borderId="9" xfId="1" applyFont="1" applyFill="1" applyBorder="1" applyAlignment="1">
      <alignment horizontal="justify" vertical="top" wrapText="1"/>
    </xf>
    <xf numFmtId="0" fontId="43" fillId="12" borderId="9" xfId="1" applyFont="1" applyFill="1" applyBorder="1" applyAlignment="1">
      <alignment horizontal="justify" vertical="top"/>
    </xf>
    <xf numFmtId="0" fontId="43" fillId="12" borderId="9" xfId="1" applyFont="1" applyFill="1" applyBorder="1" applyAlignment="1" applyProtection="1">
      <alignment horizontal="justify" vertical="top" wrapText="1"/>
      <protection locked="0"/>
    </xf>
    <xf numFmtId="0" fontId="43" fillId="12" borderId="9" xfId="1" applyFont="1" applyFill="1" applyBorder="1" applyAlignment="1" applyProtection="1">
      <alignment horizontal="justify" vertical="top"/>
      <protection locked="0"/>
    </xf>
    <xf numFmtId="0" fontId="44" fillId="12" borderId="9" xfId="1" applyFont="1" applyFill="1" applyBorder="1" applyAlignment="1" applyProtection="1">
      <alignment horizontal="justify" vertical="top" wrapText="1"/>
      <protection locked="0"/>
    </xf>
    <xf numFmtId="0" fontId="44" fillId="12" borderId="9" xfId="1" applyFont="1" applyFill="1" applyBorder="1" applyAlignment="1" applyProtection="1">
      <alignment horizontal="justify" vertical="top"/>
      <protection locked="0"/>
    </xf>
    <xf numFmtId="0" fontId="44" fillId="12" borderId="9" xfId="1" applyFont="1" applyFill="1" applyBorder="1" applyAlignment="1">
      <alignment horizontal="justify" vertical="top" wrapText="1"/>
    </xf>
    <xf numFmtId="0" fontId="44" fillId="12" borderId="9" xfId="1" applyFont="1" applyFill="1" applyBorder="1" applyAlignment="1">
      <alignment horizontal="justify" vertical="top"/>
    </xf>
    <xf numFmtId="0" fontId="58" fillId="9" borderId="9" xfId="1" applyFont="1" applyFill="1" applyBorder="1" applyAlignment="1">
      <alignment horizontal="justify" vertical="top" wrapText="1"/>
    </xf>
    <xf numFmtId="0" fontId="35" fillId="8" borderId="9" xfId="1" applyFont="1" applyFill="1" applyBorder="1" applyAlignment="1">
      <alignment horizontal="justify" vertical="top" wrapText="1"/>
    </xf>
    <xf numFmtId="0" fontId="44" fillId="8" borderId="9" xfId="1" applyFont="1" applyFill="1" applyBorder="1" applyAlignment="1">
      <alignment horizontal="justify" vertical="top" wrapText="1"/>
    </xf>
    <xf numFmtId="0" fontId="44" fillId="8" borderId="9" xfId="1" applyFont="1" applyFill="1" applyBorder="1" applyAlignment="1">
      <alignment horizontal="justify" vertical="top"/>
    </xf>
    <xf numFmtId="0" fontId="43" fillId="8" borderId="9" xfId="1" applyFont="1" applyFill="1" applyBorder="1" applyAlignment="1">
      <alignment horizontal="justify" vertical="top" wrapText="1"/>
    </xf>
    <xf numFmtId="0" fontId="43" fillId="8" borderId="9" xfId="1" applyFont="1" applyFill="1" applyBorder="1" applyAlignment="1">
      <alignment horizontal="justify" vertical="top"/>
    </xf>
    <xf numFmtId="0" fontId="75" fillId="9" borderId="9" xfId="1" applyFont="1" applyFill="1" applyBorder="1" applyAlignment="1">
      <alignment horizontal="justify" vertical="top" wrapText="1"/>
    </xf>
    <xf numFmtId="0" fontId="75" fillId="9" borderId="9" xfId="1" applyFont="1" applyFill="1" applyBorder="1" applyAlignment="1">
      <alignment horizontal="justify" vertical="top"/>
    </xf>
    <xf numFmtId="0" fontId="43" fillId="12" borderId="14" xfId="1" applyFont="1" applyFill="1" applyBorder="1" applyAlignment="1">
      <alignment horizontal="center" vertical="top" wrapText="1"/>
    </xf>
    <xf numFmtId="0" fontId="43" fillId="12" borderId="17" xfId="1" applyFont="1" applyFill="1" applyBorder="1" applyAlignment="1">
      <alignment horizontal="center" vertical="top" wrapText="1"/>
    </xf>
    <xf numFmtId="0" fontId="43" fillId="12" borderId="15" xfId="1" applyFont="1" applyFill="1" applyBorder="1" applyAlignment="1">
      <alignment horizontal="center" vertical="top" wrapText="1"/>
    </xf>
    <xf numFmtId="4" fontId="68" fillId="8" borderId="9" xfId="1" quotePrefix="1" applyNumberFormat="1" applyFont="1" applyFill="1" applyBorder="1" applyAlignment="1">
      <alignment horizontal="justify" vertical="top" wrapText="1"/>
    </xf>
    <xf numFmtId="10" fontId="68" fillId="8" borderId="9" xfId="3" quotePrefix="1" applyNumberFormat="1" applyFont="1" applyFill="1" applyBorder="1" applyAlignment="1">
      <alignment horizontal="justify" vertical="top"/>
    </xf>
    <xf numFmtId="0" fontId="76" fillId="9" borderId="9" xfId="0" applyFont="1" applyFill="1" applyBorder="1"/>
    <xf numFmtId="0" fontId="77" fillId="9" borderId="9" xfId="0" applyFont="1" applyFill="1" applyBorder="1" applyAlignment="1">
      <alignment horizontal="justify" vertical="top" wrapText="1"/>
    </xf>
    <xf numFmtId="0" fontId="15" fillId="9" borderId="9" xfId="0" applyFont="1" applyFill="1" applyBorder="1"/>
    <xf numFmtId="0" fontId="77" fillId="9" borderId="9" xfId="0" applyFont="1" applyFill="1" applyBorder="1" applyAlignment="1" applyProtection="1">
      <alignment horizontal="center"/>
      <protection locked="0"/>
    </xf>
    <xf numFmtId="0" fontId="61" fillId="9" borderId="9" xfId="0" applyFont="1" applyFill="1" applyBorder="1"/>
    <xf numFmtId="0" fontId="81" fillId="9" borderId="9" xfId="0" applyFont="1" applyFill="1" applyBorder="1" applyAlignment="1">
      <alignment horizontal="center"/>
    </xf>
    <xf numFmtId="0" fontId="5" fillId="8" borderId="9" xfId="0" applyFont="1" applyFill="1" applyBorder="1"/>
    <xf numFmtId="3" fontId="5" fillId="8" borderId="9" xfId="0" applyNumberFormat="1" applyFont="1" applyFill="1" applyBorder="1" applyAlignment="1" applyProtection="1">
      <alignment horizontal="center"/>
      <protection locked="0"/>
    </xf>
    <xf numFmtId="0" fontId="5" fillId="8" borderId="9" xfId="0" applyFont="1" applyFill="1" applyBorder="1" applyAlignment="1" applyProtection="1">
      <alignment horizontal="center"/>
      <protection locked="0"/>
    </xf>
    <xf numFmtId="0" fontId="5" fillId="0" borderId="9" xfId="0" applyFont="1" applyBorder="1"/>
    <xf numFmtId="0" fontId="5" fillId="0" borderId="9" xfId="0" applyFont="1" applyBorder="1" applyAlignment="1" applyProtection="1">
      <alignment horizontal="center"/>
      <protection locked="0"/>
    </xf>
    <xf numFmtId="3" fontId="5" fillId="0" borderId="9" xfId="0" applyNumberFormat="1" applyFont="1" applyBorder="1" applyAlignment="1" applyProtection="1">
      <alignment horizontal="center"/>
      <protection locked="0"/>
    </xf>
    <xf numFmtId="0" fontId="82" fillId="9" borderId="9" xfId="0" applyFont="1" applyFill="1" applyBorder="1"/>
    <xf numFmtId="3" fontId="81" fillId="9" borderId="9" xfId="0" applyNumberFormat="1" applyFont="1" applyFill="1" applyBorder="1" applyAlignment="1" applyProtection="1">
      <alignment horizontal="center"/>
      <protection locked="0"/>
    </xf>
    <xf numFmtId="0" fontId="83" fillId="9" borderId="9" xfId="0" applyFont="1" applyFill="1" applyBorder="1" applyAlignment="1">
      <alignment horizontal="justify" vertical="top"/>
    </xf>
    <xf numFmtId="0" fontId="77" fillId="9" borderId="9" xfId="0" applyFont="1" applyFill="1" applyBorder="1" applyAlignment="1" applyProtection="1">
      <alignment horizontal="center" vertical="center"/>
      <protection locked="0"/>
    </xf>
    <xf numFmtId="0" fontId="61" fillId="9" borderId="9" xfId="0" applyFont="1" applyFill="1" applyBorder="1" applyAlignment="1">
      <alignment horizontal="justify" vertical="top"/>
    </xf>
    <xf numFmtId="0" fontId="81" fillId="9" borderId="9" xfId="0" applyFont="1" applyFill="1" applyBorder="1" applyAlignment="1">
      <alignment horizontal="justify" vertical="top"/>
    </xf>
    <xf numFmtId="0" fontId="5" fillId="8" borderId="9" xfId="0" applyFont="1" applyFill="1" applyBorder="1" applyAlignment="1">
      <alignment horizontal="justify" vertical="top"/>
    </xf>
    <xf numFmtId="0" fontId="5" fillId="8" borderId="9" xfId="0" applyFont="1" applyFill="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82" fillId="9" borderId="9" xfId="0" applyFont="1" applyFill="1" applyBorder="1" applyAlignment="1">
      <alignment horizontal="justify" vertical="top"/>
    </xf>
    <xf numFmtId="0" fontId="81" fillId="9" borderId="9" xfId="0" applyFont="1" applyFill="1" applyBorder="1" applyAlignment="1" applyProtection="1">
      <alignment horizontal="center" vertical="top"/>
      <protection locked="0"/>
    </xf>
    <xf numFmtId="0" fontId="81" fillId="0" borderId="0" xfId="0" applyFont="1"/>
    <xf numFmtId="0" fontId="81" fillId="9" borderId="9" xfId="0" applyFont="1" applyFill="1" applyBorder="1" applyAlignment="1" applyProtection="1">
      <alignment horizontal="center"/>
      <protection locked="0"/>
    </xf>
    <xf numFmtId="0" fontId="81" fillId="9" borderId="9" xfId="0" applyFont="1" applyFill="1" applyBorder="1"/>
    <xf numFmtId="0" fontId="6" fillId="5" borderId="9" xfId="0" applyFont="1" applyFill="1" applyBorder="1" applyAlignment="1" applyProtection="1">
      <alignment wrapText="1"/>
      <protection locked="0"/>
    </xf>
    <xf numFmtId="0" fontId="6" fillId="5" borderId="9" xfId="0" applyFont="1" applyFill="1" applyBorder="1" applyAlignment="1" applyProtection="1">
      <alignment horizontal="center" vertical="center"/>
      <protection locked="0"/>
    </xf>
    <xf numFmtId="0" fontId="6" fillId="5" borderId="9" xfId="0" applyFont="1" applyFill="1" applyBorder="1" applyProtection="1">
      <protection locked="0"/>
    </xf>
    <xf numFmtId="0" fontId="62" fillId="9" borderId="9" xfId="0" applyFont="1" applyFill="1" applyBorder="1" applyAlignment="1">
      <alignment horizontal="justify" vertical="top" wrapText="1"/>
    </xf>
    <xf numFmtId="0" fontId="62" fillId="9" borderId="9" xfId="0" applyFont="1" applyFill="1" applyBorder="1" applyAlignment="1" applyProtection="1">
      <alignment horizontal="center"/>
      <protection locked="0"/>
    </xf>
    <xf numFmtId="0" fontId="6" fillId="8" borderId="9" xfId="0" applyFont="1" applyFill="1" applyBorder="1" applyAlignment="1" applyProtection="1">
      <alignment wrapText="1"/>
      <protection locked="0"/>
    </xf>
    <xf numFmtId="0" fontId="6" fillId="8" borderId="9" xfId="0" applyFont="1" applyFill="1" applyBorder="1" applyAlignment="1" applyProtection="1">
      <alignment horizontal="center" vertical="center"/>
      <protection locked="0"/>
    </xf>
    <xf numFmtId="164" fontId="6" fillId="8" borderId="9" xfId="0" applyNumberFormat="1" applyFont="1" applyFill="1" applyBorder="1" applyAlignment="1" applyProtection="1">
      <alignment horizontal="center" vertical="center"/>
      <protection locked="0"/>
    </xf>
    <xf numFmtId="3" fontId="6" fillId="8" borderId="9" xfId="0" quotePrefix="1" applyNumberFormat="1" applyFont="1" applyFill="1" applyBorder="1" applyAlignment="1" applyProtection="1">
      <alignment horizontal="center" vertical="center"/>
      <protection locked="0"/>
    </xf>
    <xf numFmtId="0" fontId="6" fillId="8" borderId="9" xfId="0" applyFont="1" applyFill="1" applyBorder="1" applyProtection="1">
      <protection locked="0"/>
    </xf>
    <xf numFmtId="0" fontId="6" fillId="0" borderId="9" xfId="0" applyFont="1" applyBorder="1" applyProtection="1">
      <protection locked="0"/>
    </xf>
    <xf numFmtId="0" fontId="88" fillId="13" borderId="10" xfId="0" applyFont="1" applyFill="1" applyBorder="1" applyAlignment="1">
      <alignment horizontal="left" vertical="top" wrapText="1"/>
    </xf>
    <xf numFmtId="0" fontId="51" fillId="13" borderId="10" xfId="0" applyFont="1" applyFill="1" applyBorder="1" applyAlignment="1">
      <alignment horizontal="left" vertical="top" wrapText="1"/>
    </xf>
    <xf numFmtId="0" fontId="51" fillId="13" borderId="11" xfId="0" applyFont="1" applyFill="1" applyBorder="1" applyAlignment="1">
      <alignment horizontal="left" vertical="top" wrapText="1"/>
    </xf>
    <xf numFmtId="0" fontId="5" fillId="8" borderId="10" xfId="0" applyFont="1" applyFill="1" applyBorder="1" applyAlignment="1" applyProtection="1">
      <alignment horizontal="center" vertical="top" wrapText="1"/>
      <protection locked="0"/>
    </xf>
    <xf numFmtId="0" fontId="29" fillId="8" borderId="10" xfId="0" applyFont="1" applyFill="1" applyBorder="1" applyAlignment="1" applyProtection="1">
      <alignment horizontal="left" vertical="top" wrapText="1"/>
      <protection locked="0"/>
    </xf>
    <xf numFmtId="0" fontId="38" fillId="8" borderId="10" xfId="0" applyFont="1" applyFill="1" applyBorder="1" applyAlignment="1" applyProtection="1">
      <alignment horizontal="left" vertical="top" wrapText="1"/>
      <protection locked="0"/>
    </xf>
    <xf numFmtId="0" fontId="29" fillId="8" borderId="10"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top" wrapText="1"/>
      <protection locked="0"/>
    </xf>
    <xf numFmtId="0" fontId="29" fillId="0" borderId="10" xfId="0" applyFont="1" applyBorder="1" applyAlignment="1" applyProtection="1">
      <alignment horizontal="left" vertical="top" wrapText="1"/>
      <protection locked="0"/>
    </xf>
    <xf numFmtId="0" fontId="38" fillId="0" borderId="10" xfId="0" applyFont="1" applyBorder="1" applyAlignment="1" applyProtection="1">
      <alignment horizontal="left" vertical="top" wrapText="1"/>
      <protection locked="0"/>
    </xf>
    <xf numFmtId="0" fontId="29" fillId="0" borderId="10" xfId="0" applyFont="1" applyBorder="1" applyAlignment="1" applyProtection="1">
      <alignment horizontal="center" vertical="center" wrapText="1"/>
      <protection locked="0"/>
    </xf>
    <xf numFmtId="0" fontId="55" fillId="0" borderId="10" xfId="0" applyFont="1" applyBorder="1" applyAlignment="1" applyProtection="1">
      <alignment horizontal="left" vertical="top" wrapText="1"/>
      <protection locked="0"/>
    </xf>
    <xf numFmtId="0" fontId="68" fillId="0" borderId="9" xfId="3" applyNumberFormat="1" applyFont="1" applyFill="1" applyBorder="1" applyAlignment="1">
      <alignment horizontal="justify" vertical="top"/>
    </xf>
    <xf numFmtId="3" fontId="68" fillId="0" borderId="9" xfId="1" applyNumberFormat="1" applyFont="1" applyBorder="1" applyAlignment="1">
      <alignment horizontal="justify" vertical="top" wrapText="1"/>
    </xf>
    <xf numFmtId="0" fontId="65" fillId="0" borderId="14" xfId="1" applyFont="1" applyBorder="1" applyAlignment="1">
      <alignment horizontal="center" vertical="top" wrapText="1"/>
    </xf>
    <xf numFmtId="0" fontId="65" fillId="0" borderId="9" xfId="1" applyFont="1" applyBorder="1" applyAlignment="1">
      <alignment horizontal="justify" vertical="top" wrapText="1"/>
    </xf>
    <xf numFmtId="0" fontId="55" fillId="8" borderId="10" xfId="0" applyFont="1" applyFill="1" applyBorder="1" applyAlignment="1" applyProtection="1">
      <alignment horizontal="left" vertical="top" wrapText="1"/>
      <protection locked="0"/>
    </xf>
    <xf numFmtId="0" fontId="29" fillId="8" borderId="11" xfId="0" applyFont="1" applyFill="1" applyBorder="1" applyAlignment="1" applyProtection="1">
      <alignment horizontal="left" vertical="top" wrapText="1"/>
      <protection locked="0"/>
    </xf>
    <xf numFmtId="0" fontId="38" fillId="8" borderId="9" xfId="0" applyFont="1" applyFill="1" applyBorder="1" applyAlignment="1" applyProtection="1">
      <alignment horizontal="left" vertical="top" wrapText="1"/>
      <protection locked="0"/>
    </xf>
    <xf numFmtId="0" fontId="29" fillId="0" borderId="11" xfId="0" applyFont="1" applyBorder="1" applyAlignment="1" applyProtection="1">
      <alignment horizontal="left" vertical="top" wrapText="1"/>
      <protection locked="0"/>
    </xf>
    <xf numFmtId="0" fontId="39" fillId="0" borderId="10" xfId="0" applyFont="1" applyBorder="1" applyAlignment="1" applyProtection="1">
      <alignment horizontal="center" vertical="top" wrapText="1"/>
      <protection locked="0"/>
    </xf>
    <xf numFmtId="0" fontId="38" fillId="0" borderId="9" xfId="0" applyFont="1" applyBorder="1" applyAlignment="1" applyProtection="1">
      <alignment horizontal="left" vertical="top" wrapText="1"/>
      <protection locked="0"/>
    </xf>
    <xf numFmtId="0" fontId="38" fillId="0" borderId="10" xfId="0" applyFont="1" applyBorder="1" applyAlignment="1" applyProtection="1">
      <alignment horizontal="center" vertical="center" wrapText="1"/>
      <protection locked="0"/>
    </xf>
    <xf numFmtId="0" fontId="39" fillId="8" borderId="10" xfId="0" applyFont="1" applyFill="1" applyBorder="1" applyAlignment="1" applyProtection="1">
      <alignment horizontal="center" vertical="top" wrapText="1"/>
      <protection locked="0"/>
    </xf>
    <xf numFmtId="0" fontId="38" fillId="8" borderId="10" xfId="0" applyFont="1" applyFill="1" applyBorder="1" applyAlignment="1" applyProtection="1">
      <alignment horizontal="center" vertical="center" wrapText="1"/>
      <protection locked="0"/>
    </xf>
    <xf numFmtId="0" fontId="38" fillId="0" borderId="11" xfId="0" applyFont="1" applyBorder="1" applyAlignment="1" applyProtection="1">
      <alignment horizontal="left" vertical="top" wrapText="1"/>
      <protection locked="0"/>
    </xf>
    <xf numFmtId="0" fontId="38" fillId="8" borderId="11" xfId="0" applyFont="1" applyFill="1" applyBorder="1" applyAlignment="1" applyProtection="1">
      <alignment horizontal="left" vertical="top" wrapText="1"/>
      <protection locked="0"/>
    </xf>
    <xf numFmtId="0" fontId="29" fillId="0" borderId="9" xfId="0" applyFont="1" applyBorder="1" applyAlignment="1" applyProtection="1">
      <alignment horizontal="left" vertical="top" wrapText="1"/>
      <protection locked="0"/>
    </xf>
    <xf numFmtId="0" fontId="38" fillId="8" borderId="12" xfId="0" applyFont="1" applyFill="1" applyBorder="1" applyAlignment="1" applyProtection="1">
      <alignment horizontal="left" vertical="top" wrapText="1"/>
      <protection locked="0"/>
    </xf>
    <xf numFmtId="0" fontId="29" fillId="0" borderId="12" xfId="0" applyFont="1" applyBorder="1" applyAlignment="1" applyProtection="1">
      <alignment horizontal="left" vertical="top" wrapText="1"/>
      <protection locked="0"/>
    </xf>
    <xf numFmtId="0" fontId="29" fillId="8" borderId="12" xfId="0" applyFont="1" applyFill="1" applyBorder="1" applyAlignment="1" applyProtection="1">
      <alignment horizontal="left" vertical="top" wrapText="1"/>
      <protection locked="0"/>
    </xf>
    <xf numFmtId="0" fontId="38" fillId="0" borderId="12" xfId="0" applyFont="1" applyBorder="1" applyAlignment="1" applyProtection="1">
      <alignment horizontal="left" vertical="top" wrapText="1"/>
      <protection locked="0"/>
    </xf>
    <xf numFmtId="0" fontId="38" fillId="8" borderId="18" xfId="0" applyFont="1" applyFill="1" applyBorder="1" applyAlignment="1" applyProtection="1">
      <alignment horizontal="left" vertical="top" wrapText="1"/>
      <protection locked="0"/>
    </xf>
    <xf numFmtId="0" fontId="39" fillId="8" borderId="18" xfId="0" applyFont="1" applyFill="1" applyBorder="1" applyAlignment="1" applyProtection="1">
      <alignment horizontal="center" vertical="top" wrapText="1"/>
      <protection locked="0"/>
    </xf>
    <xf numFmtId="0" fontId="38" fillId="8" borderId="18" xfId="0" applyFont="1" applyFill="1" applyBorder="1" applyAlignment="1" applyProtection="1">
      <alignment horizontal="center" vertical="center" wrapText="1"/>
      <protection locked="0"/>
    </xf>
    <xf numFmtId="0" fontId="47" fillId="2" borderId="5" xfId="0" applyFont="1" applyFill="1" applyBorder="1" applyAlignment="1">
      <alignment horizontal="left" vertical="top" wrapText="1"/>
    </xf>
    <xf numFmtId="0" fontId="47" fillId="2" borderId="0" xfId="0" applyFont="1" applyFill="1" applyAlignment="1">
      <alignment horizontal="left" vertical="top" wrapText="1"/>
    </xf>
    <xf numFmtId="0" fontId="47" fillId="2" borderId="6" xfId="0" applyFont="1" applyFill="1" applyBorder="1" applyAlignment="1">
      <alignment horizontal="left"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lef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8" xfId="0" applyFont="1" applyFill="1" applyBorder="1" applyAlignment="1">
      <alignment horizontal="left" vertical="top" wrapText="1"/>
    </xf>
    <xf numFmtId="0" fontId="8" fillId="0" borderId="0" xfId="0" applyFont="1" applyAlignment="1">
      <alignment vertical="top" wrapText="1"/>
    </xf>
    <xf numFmtId="0" fontId="71" fillId="9" borderId="9" xfId="0" applyFont="1" applyFill="1" applyBorder="1" applyAlignment="1">
      <alignment horizontal="justify" vertical="top" wrapText="1"/>
    </xf>
    <xf numFmtId="0" fontId="8" fillId="8" borderId="9" xfId="0" applyFont="1" applyFill="1" applyBorder="1" applyAlignment="1" applyProtection="1">
      <alignment wrapText="1"/>
      <protection locked="0"/>
    </xf>
    <xf numFmtId="0" fontId="8" fillId="8" borderId="9" xfId="0" applyFont="1" applyFill="1" applyBorder="1" applyProtection="1">
      <protection locked="0"/>
    </xf>
    <xf numFmtId="0" fontId="8" fillId="0" borderId="9" xfId="0" applyFont="1" applyBorder="1" applyProtection="1">
      <protection locked="0"/>
    </xf>
    <xf numFmtId="0" fontId="90" fillId="0" borderId="0" xfId="0" applyFont="1" applyAlignment="1">
      <alignment vertical="top" wrapText="1"/>
    </xf>
    <xf numFmtId="0" fontId="1" fillId="0" borderId="0" xfId="4"/>
    <xf numFmtId="0" fontId="93" fillId="0" borderId="0" xfId="4" applyFont="1" applyAlignment="1">
      <alignment horizontal="left" vertical="center"/>
    </xf>
    <xf numFmtId="167" fontId="93" fillId="0" borderId="0" xfId="4" applyNumberFormat="1" applyFont="1" applyAlignment="1">
      <alignment horizontal="right" vertical="center"/>
    </xf>
    <xf numFmtId="166" fontId="93" fillId="0" borderId="0" xfId="4" applyNumberFormat="1" applyFont="1" applyAlignment="1">
      <alignment horizontal="left" vertical="center"/>
    </xf>
    <xf numFmtId="0" fontId="94" fillId="14" borderId="0" xfId="4" applyFont="1" applyFill="1" applyAlignment="1">
      <alignment horizontal="center" vertical="center"/>
    </xf>
    <xf numFmtId="0" fontId="92" fillId="0" borderId="0" xfId="4" applyFont="1"/>
    <xf numFmtId="167" fontId="92" fillId="0" borderId="0" xfId="4" applyNumberFormat="1" applyFont="1"/>
    <xf numFmtId="0" fontId="35" fillId="0" borderId="9" xfId="0" applyFont="1" applyBorder="1" applyAlignment="1" applyProtection="1">
      <alignment horizontal="justify" vertical="top" wrapText="1"/>
      <protection locked="0"/>
    </xf>
    <xf numFmtId="0" fontId="35" fillId="8" borderId="9" xfId="0" applyFont="1" applyFill="1" applyBorder="1" applyAlignment="1" applyProtection="1">
      <alignment horizontal="justify" vertical="top"/>
      <protection locked="0"/>
    </xf>
    <xf numFmtId="0" fontId="35" fillId="8" borderId="9" xfId="0" applyFont="1" applyFill="1" applyBorder="1" applyAlignment="1">
      <alignment horizontal="justify" vertical="top" wrapText="1"/>
    </xf>
    <xf numFmtId="0" fontId="6" fillId="0" borderId="0" xfId="0" applyFont="1" applyAlignment="1">
      <alignment horizontal="justify" vertical="top" wrapText="1"/>
    </xf>
    <xf numFmtId="0" fontId="13" fillId="0" borderId="9" xfId="0" applyFont="1" applyBorder="1" applyAlignment="1">
      <alignment horizontal="justify" vertical="top" wrapText="1"/>
    </xf>
    <xf numFmtId="0" fontId="13" fillId="0" borderId="9" xfId="0" applyFont="1" applyBorder="1" applyAlignment="1">
      <alignment horizontal="justify" vertical="top"/>
    </xf>
    <xf numFmtId="0" fontId="6" fillId="0" borderId="0" xfId="0" applyFont="1" applyAlignment="1">
      <alignment horizontal="justify" vertical="top"/>
    </xf>
    <xf numFmtId="0" fontId="4" fillId="7" borderId="0" xfId="0" applyFont="1" applyFill="1" applyAlignment="1">
      <alignment horizontal="justify" vertical="top" wrapText="1"/>
    </xf>
    <xf numFmtId="0" fontId="6" fillId="2" borderId="0" xfId="0" applyFont="1" applyFill="1" applyAlignment="1">
      <alignment horizontal="justify" vertical="top" wrapText="1"/>
    </xf>
    <xf numFmtId="0" fontId="4" fillId="2" borderId="0" xfId="0" applyFont="1" applyFill="1" applyAlignment="1">
      <alignment horizontal="left" vertical="top" wrapText="1"/>
    </xf>
    <xf numFmtId="0" fontId="10" fillId="4" borderId="9" xfId="0" applyFont="1" applyFill="1" applyBorder="1" applyAlignment="1">
      <alignment horizontal="justify" vertical="top" wrapText="1"/>
    </xf>
    <xf numFmtId="0" fontId="33" fillId="2" borderId="0" xfId="0" applyFont="1" applyFill="1" applyAlignment="1">
      <alignment horizontal="justify" vertical="top"/>
    </xf>
    <xf numFmtId="0" fontId="31" fillId="3" borderId="14" xfId="0" applyFont="1" applyFill="1" applyBorder="1" applyAlignment="1">
      <alignment horizontal="left" vertical="top"/>
    </xf>
    <xf numFmtId="0" fontId="31" fillId="3" borderId="15" xfId="0" applyFont="1" applyFill="1" applyBorder="1" applyAlignment="1">
      <alignment horizontal="left" vertical="top"/>
    </xf>
    <xf numFmtId="0" fontId="29" fillId="3" borderId="14" xfId="0" applyFont="1" applyFill="1" applyBorder="1" applyAlignment="1">
      <alignment horizontal="left" vertical="top" wrapText="1"/>
    </xf>
    <xf numFmtId="0" fontId="29" fillId="3" borderId="15" xfId="0" applyFont="1" applyFill="1" applyBorder="1" applyAlignment="1">
      <alignment horizontal="left" vertical="top" wrapText="1"/>
    </xf>
    <xf numFmtId="0" fontId="33" fillId="2" borderId="0" xfId="0" applyFont="1" applyFill="1" applyAlignment="1">
      <alignment horizontal="justify" vertical="top" wrapText="1"/>
    </xf>
    <xf numFmtId="0" fontId="47" fillId="3" borderId="9" xfId="0" applyFont="1" applyFill="1" applyBorder="1" applyAlignment="1">
      <alignment horizontal="justify" vertical="top" wrapText="1"/>
    </xf>
    <xf numFmtId="0" fontId="47" fillId="3" borderId="14" xfId="0" applyFont="1" applyFill="1" applyBorder="1" applyAlignment="1">
      <alignment horizontal="justify" vertical="top" wrapText="1"/>
    </xf>
    <xf numFmtId="0" fontId="47" fillId="3" borderId="15" xfId="0" applyFont="1" applyFill="1" applyBorder="1" applyAlignment="1">
      <alignment horizontal="justify" vertical="top" wrapText="1"/>
    </xf>
    <xf numFmtId="0" fontId="47" fillId="3" borderId="14" xfId="0" applyFont="1" applyFill="1" applyBorder="1" applyAlignment="1">
      <alignment horizontal="left" vertical="top" wrapText="1"/>
    </xf>
    <xf numFmtId="0" fontId="47" fillId="3" borderId="15" xfId="0" applyFont="1" applyFill="1" applyBorder="1" applyAlignment="1">
      <alignment horizontal="left" vertical="top" wrapText="1"/>
    </xf>
    <xf numFmtId="0" fontId="35" fillId="5" borderId="9" xfId="1" applyFont="1" applyFill="1" applyBorder="1" applyAlignment="1" applyProtection="1">
      <alignment horizontal="justify" vertical="top" wrapText="1"/>
      <protection locked="0"/>
    </xf>
    <xf numFmtId="0" fontId="35" fillId="3" borderId="9" xfId="1" applyFont="1" applyFill="1" applyBorder="1" applyAlignment="1">
      <alignment horizontal="justify" vertical="top" wrapText="1"/>
    </xf>
    <xf numFmtId="0" fontId="39" fillId="3" borderId="9" xfId="1" applyFont="1" applyFill="1" applyBorder="1" applyAlignment="1">
      <alignment horizontal="justify" vertical="top" wrapText="1"/>
    </xf>
    <xf numFmtId="0" fontId="35" fillId="2" borderId="0" xfId="1" applyFont="1" applyFill="1" applyAlignment="1">
      <alignment horizontal="justify" vertical="top" wrapText="1"/>
    </xf>
    <xf numFmtId="0" fontId="36" fillId="2" borderId="0" xfId="1" applyFont="1" applyFill="1" applyAlignment="1">
      <alignment horizontal="justify" vertical="top" wrapText="1"/>
    </xf>
    <xf numFmtId="0" fontId="38" fillId="6" borderId="9" xfId="1" applyFont="1" applyFill="1" applyBorder="1" applyAlignment="1">
      <alignment horizontal="justify" vertical="top" wrapText="1"/>
    </xf>
    <xf numFmtId="0" fontId="37" fillId="6" borderId="9" xfId="1" applyFont="1" applyFill="1" applyBorder="1" applyAlignment="1">
      <alignment horizontal="justify" vertical="top" wrapText="1"/>
    </xf>
    <xf numFmtId="0" fontId="42" fillId="3" borderId="9" xfId="1" applyFont="1" applyFill="1" applyBorder="1" applyAlignment="1">
      <alignment horizontal="justify" vertical="top"/>
    </xf>
    <xf numFmtId="0" fontId="39" fillId="5" borderId="9" xfId="1" applyFont="1" applyFill="1" applyBorder="1" applyAlignment="1" applyProtection="1">
      <alignment horizontal="justify" vertical="top"/>
      <protection locked="0"/>
    </xf>
    <xf numFmtId="0" fontId="6" fillId="2" borderId="12" xfId="0" applyFont="1" applyFill="1" applyBorder="1" applyAlignment="1">
      <alignment vertical="center" wrapText="1"/>
    </xf>
    <xf numFmtId="0" fontId="6" fillId="2" borderId="16" xfId="0" applyFont="1" applyFill="1" applyBorder="1" applyAlignment="1">
      <alignment vertical="center" wrapText="1"/>
    </xf>
    <xf numFmtId="0" fontId="6" fillId="2" borderId="13" xfId="0" applyFont="1" applyFill="1" applyBorder="1" applyAlignment="1">
      <alignment vertical="center" wrapText="1"/>
    </xf>
    <xf numFmtId="0" fontId="6" fillId="2" borderId="9" xfId="0" applyFont="1" applyFill="1" applyBorder="1" applyAlignment="1">
      <alignment vertical="center" wrapText="1"/>
    </xf>
    <xf numFmtId="0" fontId="13" fillId="2" borderId="0" xfId="0" applyFont="1" applyFill="1" applyAlignment="1">
      <alignment horizontal="left" vertical="top" wrapText="1"/>
    </xf>
    <xf numFmtId="0" fontId="15" fillId="4" borderId="10"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31" fillId="2" borderId="0" xfId="0" applyFont="1" applyFill="1" applyAlignment="1">
      <alignment horizontal="left" vertical="top" wrapText="1"/>
    </xf>
    <xf numFmtId="0" fontId="6" fillId="2" borderId="0" xfId="0" applyFont="1" applyFill="1" applyAlignment="1">
      <alignment horizontal="left" vertical="top" wrapText="1"/>
    </xf>
    <xf numFmtId="0" fontId="51" fillId="2" borderId="0" xfId="0" applyFont="1" applyFill="1" applyAlignment="1">
      <alignment horizontal="left" vertical="top" wrapText="1"/>
    </xf>
    <xf numFmtId="0" fontId="13" fillId="0" borderId="2" xfId="0" applyFont="1" applyBorder="1" applyAlignment="1">
      <alignment horizontal="justify" vertical="top" wrapText="1"/>
    </xf>
    <xf numFmtId="0" fontId="10" fillId="6" borderId="9" xfId="0" applyFont="1" applyFill="1" applyBorder="1" applyAlignment="1">
      <alignment horizontal="justify" vertical="top" wrapText="1"/>
    </xf>
    <xf numFmtId="0" fontId="15" fillId="6" borderId="12" xfId="0" applyFont="1" applyFill="1" applyBorder="1" applyAlignment="1">
      <alignment horizontal="justify" vertical="top"/>
    </xf>
    <xf numFmtId="0" fontId="15" fillId="6" borderId="13" xfId="0" applyFont="1" applyFill="1" applyBorder="1" applyAlignment="1">
      <alignment horizontal="justify" vertical="top"/>
    </xf>
    <xf numFmtId="0" fontId="15" fillId="6" borderId="12" xfId="0" applyFont="1" applyFill="1" applyBorder="1" applyAlignment="1">
      <alignment horizontal="justify" vertical="top" wrapText="1"/>
    </xf>
    <xf numFmtId="0" fontId="15" fillId="6" borderId="13" xfId="0" applyFont="1" applyFill="1" applyBorder="1" applyAlignment="1">
      <alignment horizontal="justify" vertical="top" wrapText="1"/>
    </xf>
    <xf numFmtId="0" fontId="6" fillId="0" borderId="0" xfId="0" applyFont="1" applyAlignment="1">
      <alignment horizontal="justify" wrapText="1"/>
    </xf>
    <xf numFmtId="0" fontId="13" fillId="0" borderId="2" xfId="0" applyFont="1" applyBorder="1" applyAlignment="1">
      <alignment horizontal="justify"/>
    </xf>
    <xf numFmtId="0" fontId="6" fillId="0" borderId="0" xfId="0" applyFont="1" applyAlignment="1">
      <alignment horizontal="justify"/>
    </xf>
    <xf numFmtId="0" fontId="32" fillId="0" borderId="0" xfId="0" applyFont="1" applyAlignment="1">
      <alignment horizontal="justify" wrapText="1"/>
    </xf>
    <xf numFmtId="0" fontId="35" fillId="8" borderId="9" xfId="0" applyFont="1" applyFill="1" applyBorder="1" applyAlignment="1">
      <alignment vertical="center" wrapText="1"/>
    </xf>
    <xf numFmtId="0" fontId="6" fillId="8" borderId="9" xfId="0" applyFont="1" applyFill="1" applyBorder="1" applyAlignment="1">
      <alignment vertical="center" wrapText="1"/>
    </xf>
    <xf numFmtId="0" fontId="61" fillId="9" borderId="14" xfId="0" applyFont="1" applyFill="1" applyBorder="1" applyAlignment="1">
      <alignment horizontal="left" vertical="top" wrapText="1"/>
    </xf>
    <xf numFmtId="0" fontId="61" fillId="9" borderId="15" xfId="0" applyFont="1" applyFill="1" applyBorder="1" applyAlignment="1">
      <alignment horizontal="left" vertical="top" wrapText="1"/>
    </xf>
    <xf numFmtId="0" fontId="60" fillId="9" borderId="14" xfId="0" applyFont="1" applyFill="1" applyBorder="1" applyAlignment="1">
      <alignment horizontal="left" vertical="top" wrapText="1"/>
    </xf>
    <xf numFmtId="0" fontId="60" fillId="9" borderId="15" xfId="0" applyFont="1" applyFill="1" applyBorder="1" applyAlignment="1">
      <alignment horizontal="left" vertical="top" wrapText="1"/>
    </xf>
    <xf numFmtId="0" fontId="62" fillId="9" borderId="14" xfId="0" applyFont="1" applyFill="1" applyBorder="1" applyAlignment="1">
      <alignment horizontal="left" vertical="top"/>
    </xf>
    <xf numFmtId="0" fontId="62" fillId="9" borderId="15" xfId="0" applyFont="1" applyFill="1" applyBorder="1" applyAlignment="1">
      <alignment horizontal="left" vertical="top"/>
    </xf>
    <xf numFmtId="0" fontId="63" fillId="2" borderId="0" xfId="0" applyFont="1" applyFill="1" applyAlignment="1">
      <alignment horizontal="justify" vertical="top" wrapText="1"/>
    </xf>
    <xf numFmtId="0" fontId="58" fillId="9" borderId="14" xfId="0" applyFont="1" applyFill="1" applyBorder="1" applyAlignment="1">
      <alignment horizontal="justify" vertical="top" wrapText="1"/>
    </xf>
    <xf numFmtId="0" fontId="58" fillId="9" borderId="15" xfId="0" applyFont="1" applyFill="1" applyBorder="1" applyAlignment="1">
      <alignment horizontal="justify" vertical="top" wrapText="1"/>
    </xf>
    <xf numFmtId="0" fontId="58" fillId="9" borderId="9" xfId="0" applyFont="1" applyFill="1" applyBorder="1" applyAlignment="1">
      <alignment horizontal="justify" vertical="top" wrapText="1"/>
    </xf>
    <xf numFmtId="0" fontId="35" fillId="8" borderId="14" xfId="1" applyFont="1" applyFill="1" applyBorder="1" applyAlignment="1" applyProtection="1">
      <alignment vertical="top" wrapText="1"/>
      <protection locked="0"/>
    </xf>
    <xf numFmtId="0" fontId="35" fillId="8" borderId="17" xfId="1" applyFont="1" applyFill="1" applyBorder="1" applyAlignment="1" applyProtection="1">
      <alignment vertical="top" wrapText="1"/>
      <protection locked="0"/>
    </xf>
    <xf numFmtId="0" fontId="35" fillId="8" borderId="15" xfId="1" applyFont="1" applyFill="1" applyBorder="1" applyAlignment="1" applyProtection="1">
      <alignment vertical="top" wrapText="1"/>
      <protection locked="0"/>
    </xf>
    <xf numFmtId="0" fontId="43" fillId="12" borderId="14" xfId="1" applyFont="1" applyFill="1" applyBorder="1" applyAlignment="1">
      <alignment horizontal="center" vertical="top" wrapText="1"/>
    </xf>
    <xf numFmtId="0" fontId="43" fillId="12" borderId="17" xfId="1" applyFont="1" applyFill="1" applyBorder="1" applyAlignment="1">
      <alignment horizontal="center" vertical="top" wrapText="1"/>
    </xf>
    <xf numFmtId="0" fontId="43" fillId="12" borderId="15" xfId="1" applyFont="1" applyFill="1" applyBorder="1" applyAlignment="1">
      <alignment horizontal="center" vertical="top" wrapText="1"/>
    </xf>
    <xf numFmtId="0" fontId="35" fillId="8" borderId="9" xfId="1" applyFont="1" applyFill="1" applyBorder="1" applyAlignment="1" applyProtection="1">
      <alignment horizontal="justify" vertical="top" wrapText="1"/>
      <protection locked="0"/>
    </xf>
    <xf numFmtId="0" fontId="73" fillId="9" borderId="9" xfId="1" applyFont="1" applyFill="1" applyBorder="1" applyAlignment="1" applyProtection="1">
      <alignment horizontal="justify" vertical="top"/>
      <protection locked="0"/>
    </xf>
    <xf numFmtId="0" fontId="74" fillId="9" borderId="9" xfId="1" applyFont="1" applyFill="1" applyBorder="1" applyAlignment="1">
      <alignment horizontal="justify" vertical="top" wrapText="1"/>
    </xf>
    <xf numFmtId="0" fontId="71" fillId="9" borderId="12" xfId="1" applyFont="1" applyFill="1" applyBorder="1" applyAlignment="1">
      <alignment vertical="top" wrapText="1"/>
    </xf>
    <xf numFmtId="0" fontId="71" fillId="9" borderId="16" xfId="1" applyFont="1" applyFill="1" applyBorder="1" applyAlignment="1">
      <alignment vertical="top" wrapText="1"/>
    </xf>
    <xf numFmtId="0" fontId="75" fillId="9" borderId="9" xfId="1" applyFont="1" applyFill="1" applyBorder="1" applyAlignment="1" applyProtection="1">
      <alignment horizontal="justify" vertical="top" wrapText="1"/>
      <protection locked="0"/>
    </xf>
    <xf numFmtId="0" fontId="70" fillId="9" borderId="9" xfId="1" applyFont="1" applyFill="1" applyBorder="1" applyAlignment="1">
      <alignment horizontal="justify" vertical="top" wrapText="1"/>
    </xf>
    <xf numFmtId="0" fontId="71" fillId="9" borderId="9" xfId="1" applyFont="1" applyFill="1" applyBorder="1" applyAlignment="1">
      <alignment horizontal="justify" vertical="top" wrapText="1"/>
    </xf>
    <xf numFmtId="0" fontId="76" fillId="9" borderId="10" xfId="0" applyFont="1" applyFill="1" applyBorder="1" applyAlignment="1">
      <alignment horizontal="center" vertical="center" wrapText="1"/>
    </xf>
    <xf numFmtId="0" fontId="77" fillId="9" borderId="10" xfId="0" applyFont="1" applyFill="1" applyBorder="1" applyAlignment="1">
      <alignment horizontal="center" vertical="center" wrapText="1"/>
    </xf>
    <xf numFmtId="0" fontId="6" fillId="2" borderId="0" xfId="0" applyFont="1" applyFill="1" applyAlignment="1">
      <alignment vertical="top" wrapText="1"/>
    </xf>
    <xf numFmtId="0" fontId="47" fillId="2" borderId="3" xfId="0" applyFont="1" applyFill="1" applyBorder="1" applyAlignment="1">
      <alignment vertical="center" wrapText="1"/>
    </xf>
    <xf numFmtId="0" fontId="47" fillId="2" borderId="1" xfId="0" applyFont="1" applyFill="1" applyBorder="1" applyAlignment="1">
      <alignment vertical="center" wrapText="1"/>
    </xf>
    <xf numFmtId="0" fontId="47" fillId="2" borderId="4" xfId="0" applyFont="1" applyFill="1" applyBorder="1" applyAlignment="1">
      <alignment vertical="center" wrapText="1"/>
    </xf>
    <xf numFmtId="0" fontId="13" fillId="2" borderId="0" xfId="0" applyFont="1" applyFill="1" applyAlignment="1">
      <alignment horizontal="justify" vertical="center" wrapText="1"/>
    </xf>
    <xf numFmtId="0" fontId="5" fillId="2" borderId="3" xfId="0" applyFont="1" applyFill="1" applyBorder="1" applyAlignment="1">
      <alignment horizontal="justify"/>
    </xf>
    <xf numFmtId="0" fontId="5" fillId="2" borderId="1" xfId="0" applyFont="1" applyFill="1" applyBorder="1" applyAlignment="1">
      <alignment horizontal="justify"/>
    </xf>
    <xf numFmtId="0" fontId="5" fillId="2" borderId="4" xfId="0" applyFont="1" applyFill="1" applyBorder="1" applyAlignment="1">
      <alignment horizontal="justify"/>
    </xf>
    <xf numFmtId="0" fontId="77" fillId="9" borderId="9" xfId="0" applyFont="1" applyFill="1" applyBorder="1" applyAlignment="1">
      <alignment horizontal="justify" vertical="top" wrapText="1"/>
    </xf>
    <xf numFmtId="0" fontId="13" fillId="0" borderId="2" xfId="0" applyFont="1" applyBorder="1" applyAlignment="1">
      <alignment vertical="top" wrapText="1"/>
    </xf>
    <xf numFmtId="0" fontId="56" fillId="0" borderId="2" xfId="0" applyFont="1" applyBorder="1" applyAlignment="1">
      <alignment horizontal="justify" vertical="top" wrapText="1"/>
    </xf>
    <xf numFmtId="0" fontId="74" fillId="9" borderId="12" xfId="0" applyFont="1" applyFill="1" applyBorder="1" applyAlignment="1">
      <alignment horizontal="justify" vertical="top"/>
    </xf>
    <xf numFmtId="0" fontId="74" fillId="9" borderId="13" xfId="0" applyFont="1" applyFill="1" applyBorder="1" applyAlignment="1">
      <alignment horizontal="justify" vertical="top"/>
    </xf>
    <xf numFmtId="0" fontId="74" fillId="9" borderId="12" xfId="0" applyFont="1" applyFill="1" applyBorder="1" applyAlignment="1">
      <alignment horizontal="justify" vertical="top" wrapText="1"/>
    </xf>
    <xf numFmtId="0" fontId="74" fillId="9" borderId="13" xfId="0" applyFont="1" applyFill="1" applyBorder="1" applyAlignment="1">
      <alignment horizontal="justify" vertical="top" wrapText="1"/>
    </xf>
    <xf numFmtId="0" fontId="62" fillId="9" borderId="9" xfId="0" applyFont="1" applyFill="1" applyBorder="1" applyAlignment="1">
      <alignment horizontal="justify" vertical="top" wrapText="1"/>
    </xf>
    <xf numFmtId="0" fontId="8" fillId="0" borderId="0" xfId="0" applyFont="1" applyAlignment="1">
      <alignment horizontal="justify" vertical="top" wrapText="1"/>
    </xf>
    <xf numFmtId="0" fontId="17" fillId="0" borderId="2" xfId="0" applyFont="1" applyBorder="1" applyAlignment="1">
      <alignment horizontal="justify"/>
    </xf>
    <xf numFmtId="0" fontId="8" fillId="0" borderId="0" xfId="0" applyFont="1" applyAlignment="1">
      <alignment horizontal="justify" wrapText="1"/>
    </xf>
    <xf numFmtId="0" fontId="8" fillId="0" borderId="0" xfId="0" applyFont="1" applyAlignment="1">
      <alignment vertical="top" wrapText="1"/>
    </xf>
    <xf numFmtId="0" fontId="56" fillId="0" borderId="2" xfId="0" applyFont="1" applyBorder="1" applyAlignment="1">
      <alignment vertical="top" wrapText="1"/>
    </xf>
    <xf numFmtId="0" fontId="9" fillId="0" borderId="0" xfId="0" applyFont="1" applyAlignment="1">
      <alignment horizontal="justify" wrapText="1"/>
    </xf>
    <xf numFmtId="0" fontId="8" fillId="0" borderId="0" xfId="0" applyFont="1" applyAlignment="1">
      <alignment horizontal="justify"/>
    </xf>
    <xf numFmtId="0" fontId="8" fillId="0" borderId="0" xfId="0" applyFont="1" applyAlignment="1">
      <alignment horizontal="justify" vertical="top"/>
    </xf>
  </cellXfs>
  <cellStyles count="9">
    <cellStyle name="Hipervínculo 2" xfId="8" xr:uid="{3BDA7A7E-5C42-4297-832B-623EA48570B6}"/>
    <cellStyle name="Millares" xfId="2" builtinId="3"/>
    <cellStyle name="Millares [0] 2" xfId="5" xr:uid="{8D2F52F0-5694-4EFD-AA0A-3AA6249AFA4D}"/>
    <cellStyle name="Normal" xfId="0" builtinId="0"/>
    <cellStyle name="Normal 2" xfId="1" xr:uid="{1DEA5B90-A67F-4A8D-9CBC-972D85264C1C}"/>
    <cellStyle name="Normal 3" xfId="4" xr:uid="{0498461D-5EDF-40FE-9627-2754CA0F1934}"/>
    <cellStyle name="Normal 5" xfId="7" xr:uid="{447C260E-583F-4443-8A0E-05AE696229EF}"/>
    <cellStyle name="Porcentaje" xfId="3" builtinId="5"/>
    <cellStyle name="Porcentaje 2" xfId="6" xr:uid="{74220F16-D6EA-4494-A734-6A3301110C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iymgul Kerimray" id="{432DCC1B-722C-468B-9DBE-6B5BD435FE89}" userId="S::aiymgul.kerimray@un.org::dbc0b184-529b-4890-a917-649cfd2aeca5" providerId="AD"/>
  <person displayName="Natalia Gutiérrez Beltrán" id="{75DC8CFE-E8EF-4749-889E-11D739D2967A}" userId="S::ngutierrez@miambiente.gob.pa::caf2701a-3825-4781-b95d-2cd1dab6fd5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3-04-13T10:04:19.31" personId="{432DCC1B-722C-468B-9DBE-6B5BD435FE89}" id="{7C4B4CB3-4834-4973-A723-A21E96440D85}">
    <text>Parties with both unconditional and conditional targets in their NDC may add a row to the table to describe conditional targets.</text>
  </threadedComment>
</ThreadedComments>
</file>

<file path=xl/threadedComments/threadedComment2.xml><?xml version="1.0" encoding="utf-8"?>
<ThreadedComments xmlns="http://schemas.microsoft.com/office/spreadsheetml/2018/threadedcomments" xmlns:x="http://schemas.openxmlformats.org/spreadsheetml/2006/main">
  <threadedComment ref="E2" dT="2023-04-12T13:19:19.42" personId="{432DCC1B-722C-468B-9DBE-6B5BD435FE89}" id="{93B77C6B-8F7D-48B8-B79E-70FB23EC9407}">
    <text>Regulatory, economic, voluntary or other</text>
  </threadedComment>
  <threadedComment ref="F2" dT="2023-04-12T13:19:43.42" personId="{432DCC1B-722C-468B-9DBE-6B5BD435FE89}" id="{6C2E5183-AD23-4DC8-825F-F9988F85D160}">
    <text>Planned, adopted or implemented.</text>
  </threadedComment>
  <threadedComment ref="E5" dT="2024-03-19T21:09:54.15" personId="{75DC8CFE-E8EF-4749-889E-11D739D2967A}" id="{105CBE09-2B58-4DF9-8A1D-FE4F65256AD3}">
    <text>yo dejaría en todos "otro"</text>
  </threadedComment>
</ThreadedComments>
</file>

<file path=xl/threadedComments/threadedComment3.xml><?xml version="1.0" encoding="utf-8"?>
<ThreadedComments xmlns="http://schemas.microsoft.com/office/spreadsheetml/2018/threadedcomments" xmlns:x="http://schemas.openxmlformats.org/spreadsheetml/2006/main">
  <threadedComment ref="E2" dT="2023-04-12T13:19:19.42" personId="{432DCC1B-722C-468B-9DBE-6B5BD435FE89}" id="{8C9A7933-BFFE-4DD6-A3F0-BA97A1122EE8}">
    <text>Regulatory, economic, voluntary or other</text>
  </threadedComment>
  <threadedComment ref="F2" dT="2023-04-12T13:19:43.42" personId="{432DCC1B-722C-468B-9DBE-6B5BD435FE89}" id="{5C6FB4EF-CC1D-4BA7-9021-AB184B66D19A}">
    <text>Planned, adopted or implemented.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transparencia-climatica.miambiente.gob.pa/biblioteca/"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 Id="rId4" Type="http://schemas.microsoft.com/office/2017/10/relationships/threadedComment" Target="../threadedComments/threadedComment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CEFF5-6C91-4D45-A881-83BE79CBD3A1}">
  <dimension ref="A1:B19"/>
  <sheetViews>
    <sheetView showGridLines="0" zoomScale="80" zoomScaleNormal="80" workbookViewId="0">
      <selection activeCell="A3" sqref="A3"/>
    </sheetView>
  </sheetViews>
  <sheetFormatPr baseColWidth="10" defaultColWidth="8.81640625" defaultRowHeight="14.5" x14ac:dyDescent="0.35"/>
  <cols>
    <col min="1" max="2" width="62.54296875" style="7" customWidth="1"/>
    <col min="3" max="16384" width="8.81640625" style="7"/>
  </cols>
  <sheetData>
    <row r="1" spans="1:2" ht="18" x14ac:dyDescent="0.35">
      <c r="A1" s="256" t="s">
        <v>0</v>
      </c>
      <c r="B1" s="257"/>
    </row>
    <row r="2" spans="1:2" ht="36" customHeight="1" x14ac:dyDescent="0.35">
      <c r="A2" s="256" t="s">
        <v>1</v>
      </c>
      <c r="B2" s="256"/>
    </row>
    <row r="3" spans="1:2" x14ac:dyDescent="0.35">
      <c r="A3" s="68"/>
      <c r="B3" s="69" t="s">
        <v>2</v>
      </c>
    </row>
    <row r="4" spans="1:2" ht="110.15" customHeight="1" x14ac:dyDescent="0.35">
      <c r="A4" s="65" t="s">
        <v>3</v>
      </c>
      <c r="B4" s="33" t="s">
        <v>4</v>
      </c>
    </row>
    <row r="5" spans="1:2" ht="26" x14ac:dyDescent="0.35">
      <c r="A5" s="65" t="s">
        <v>5</v>
      </c>
      <c r="B5" s="33" t="s">
        <v>6</v>
      </c>
    </row>
    <row r="6" spans="1:2" ht="26" x14ac:dyDescent="0.35">
      <c r="A6" s="65" t="s">
        <v>7</v>
      </c>
      <c r="B6" s="33" t="s">
        <v>8</v>
      </c>
    </row>
    <row r="7" spans="1:2" x14ac:dyDescent="0.35">
      <c r="A7" s="65" t="s">
        <v>9</v>
      </c>
      <c r="B7" s="33" t="s">
        <v>10</v>
      </c>
    </row>
    <row r="8" spans="1:2" ht="26" x14ac:dyDescent="0.35">
      <c r="A8" s="65" t="s">
        <v>11</v>
      </c>
      <c r="B8" s="33" t="s">
        <v>12</v>
      </c>
    </row>
    <row r="9" spans="1:2" ht="39" x14ac:dyDescent="0.35">
      <c r="A9" s="65" t="s">
        <v>13</v>
      </c>
      <c r="B9" s="33" t="s">
        <v>14</v>
      </c>
    </row>
    <row r="10" spans="1:2" ht="139.9" customHeight="1" x14ac:dyDescent="0.35">
      <c r="A10" s="65" t="s">
        <v>15</v>
      </c>
      <c r="B10" s="33" t="s">
        <v>16</v>
      </c>
    </row>
    <row r="11" spans="1:2" x14ac:dyDescent="0.35">
      <c r="A11" s="9"/>
    </row>
    <row r="12" spans="1:2" x14ac:dyDescent="0.35">
      <c r="A12" s="258" t="s">
        <v>17</v>
      </c>
      <c r="B12" s="258"/>
    </row>
    <row r="13" spans="1:2" ht="42" customHeight="1" x14ac:dyDescent="0.35">
      <c r="A13" s="255" t="s">
        <v>18</v>
      </c>
      <c r="B13" s="255"/>
    </row>
    <row r="14" spans="1:2" ht="44.5" customHeight="1" x14ac:dyDescent="0.35">
      <c r="A14" s="255" t="s">
        <v>19</v>
      </c>
      <c r="B14" s="255"/>
    </row>
    <row r="15" spans="1:2" ht="15.65" customHeight="1" x14ac:dyDescent="0.35">
      <c r="A15" s="255" t="s">
        <v>20</v>
      </c>
      <c r="B15" s="255"/>
    </row>
    <row r="16" spans="1:2" ht="31.15" customHeight="1" x14ac:dyDescent="0.35">
      <c r="A16" s="255" t="s">
        <v>21</v>
      </c>
      <c r="B16" s="255"/>
    </row>
    <row r="17" spans="1:2" x14ac:dyDescent="0.35">
      <c r="A17" s="66"/>
      <c r="B17" s="66"/>
    </row>
    <row r="18" spans="1:2" x14ac:dyDescent="0.35">
      <c r="A18" s="66"/>
      <c r="B18" s="66"/>
    </row>
    <row r="19" spans="1:2" x14ac:dyDescent="0.35">
      <c r="A19" s="66"/>
      <c r="B19" s="66"/>
    </row>
  </sheetData>
  <mergeCells count="7">
    <mergeCell ref="A15:B15"/>
    <mergeCell ref="A16:B16"/>
    <mergeCell ref="A2:B2"/>
    <mergeCell ref="A1:B1"/>
    <mergeCell ref="A12:B12"/>
    <mergeCell ref="A13:B13"/>
    <mergeCell ref="A14:B14"/>
  </mergeCells>
  <conditionalFormatting sqref="A4:A10">
    <cfRule type="colorScale" priority="2">
      <colorScale>
        <cfvo type="min"/>
        <cfvo type="percentile" val="50"/>
        <cfvo type="max"/>
        <color rgb="FF63BE7B"/>
        <color rgb="FFFFEB84"/>
        <color rgb="FFF8696B"/>
      </colorScale>
    </cfRule>
  </conditionalFormatting>
  <conditionalFormatting sqref="B4:B10">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BC4DD-8CE0-4142-8539-7B2CA10D92F8}">
  <dimension ref="A1:F16"/>
  <sheetViews>
    <sheetView showGridLines="0" zoomScale="80" zoomScaleNormal="80" workbookViewId="0">
      <pane ySplit="3" topLeftCell="A12" activePane="bottomLeft" state="frozen"/>
      <selection pane="bottomLeft" sqref="A1:F16"/>
    </sheetView>
  </sheetViews>
  <sheetFormatPr baseColWidth="10" defaultColWidth="8.81640625" defaultRowHeight="14.5" x14ac:dyDescent="0.35"/>
  <cols>
    <col min="1" max="1" width="29.81640625" style="2" customWidth="1"/>
    <col min="2" max="6" width="19.7265625" style="2" customWidth="1"/>
    <col min="7" max="16384" width="8.81640625" style="2"/>
  </cols>
  <sheetData>
    <row r="1" spans="1:6" ht="18.649999999999999" customHeight="1" x14ac:dyDescent="0.35">
      <c r="A1" s="294" t="s">
        <v>312</v>
      </c>
      <c r="B1" s="294"/>
      <c r="C1" s="294"/>
      <c r="D1" s="294"/>
      <c r="E1" s="294"/>
      <c r="F1" s="294"/>
    </row>
    <row r="2" spans="1:6" ht="124" x14ac:dyDescent="0.35">
      <c r="A2" s="296" t="s">
        <v>313</v>
      </c>
      <c r="B2" s="298" t="s">
        <v>314</v>
      </c>
      <c r="C2" s="3" t="s">
        <v>315</v>
      </c>
      <c r="D2" s="295" t="s">
        <v>316</v>
      </c>
      <c r="E2" s="295"/>
      <c r="F2" s="295"/>
    </row>
    <row r="3" spans="1:6" ht="18.649999999999999" customHeight="1" x14ac:dyDescent="0.35">
      <c r="A3" s="297"/>
      <c r="B3" s="299"/>
      <c r="C3" s="10"/>
      <c r="D3" s="8">
        <v>2025</v>
      </c>
      <c r="E3" s="8">
        <v>2030</v>
      </c>
      <c r="F3" s="8">
        <v>2050</v>
      </c>
    </row>
    <row r="4" spans="1:6" ht="72.5" x14ac:dyDescent="0.35">
      <c r="A4" s="5" t="s">
        <v>317</v>
      </c>
      <c r="B4" s="11" t="s">
        <v>114</v>
      </c>
      <c r="C4" s="12"/>
      <c r="D4" s="13">
        <v>8.7999999999999995E-2</v>
      </c>
      <c r="E4" s="13">
        <v>0.115</v>
      </c>
      <c r="F4" s="13">
        <v>0.24099999999999999</v>
      </c>
    </row>
    <row r="5" spans="1:6" x14ac:dyDescent="0.35">
      <c r="A5" s="6"/>
      <c r="B5" s="6"/>
      <c r="C5" s="6"/>
      <c r="D5" s="6"/>
      <c r="E5" s="6"/>
      <c r="F5" s="6"/>
    </row>
    <row r="6" spans="1:6" x14ac:dyDescent="0.35">
      <c r="A6" s="6"/>
      <c r="B6" s="6"/>
      <c r="C6" s="6"/>
      <c r="D6" s="6"/>
      <c r="E6" s="6"/>
      <c r="F6" s="6"/>
    </row>
    <row r="7" spans="1:6" ht="19.899999999999999" customHeight="1" x14ac:dyDescent="0.35">
      <c r="A7" s="6"/>
      <c r="B7" s="6"/>
      <c r="C7" s="6"/>
      <c r="D7" s="6"/>
      <c r="E7" s="6"/>
      <c r="F7" s="6"/>
    </row>
    <row r="8" spans="1:6" x14ac:dyDescent="0.35">
      <c r="A8" s="6"/>
      <c r="B8" s="6"/>
      <c r="C8" s="6"/>
      <c r="D8" s="6"/>
      <c r="E8" s="6"/>
      <c r="F8" s="6"/>
    </row>
    <row r="9" spans="1:6" x14ac:dyDescent="0.35">
      <c r="A9" s="6"/>
      <c r="B9" s="6"/>
      <c r="C9" s="6"/>
      <c r="D9" s="6"/>
      <c r="E9" s="6"/>
      <c r="F9" s="6"/>
    </row>
    <row r="10" spans="1:6" x14ac:dyDescent="0.35">
      <c r="A10" s="6"/>
      <c r="B10" s="6"/>
      <c r="C10" s="6"/>
      <c r="D10" s="6"/>
      <c r="E10" s="6"/>
      <c r="F10" s="6"/>
    </row>
    <row r="11" spans="1:6" customFormat="1" x14ac:dyDescent="0.35"/>
    <row r="12" spans="1:6" x14ac:dyDescent="0.35">
      <c r="A12" s="255" t="s">
        <v>318</v>
      </c>
      <c r="B12" s="255"/>
      <c r="C12" s="255"/>
      <c r="D12" s="255"/>
      <c r="E12" s="255"/>
      <c r="F12" s="255"/>
    </row>
    <row r="13" spans="1:6" ht="33.65" customHeight="1" x14ac:dyDescent="0.35">
      <c r="A13" s="255" t="s">
        <v>299</v>
      </c>
      <c r="B13" s="255"/>
      <c r="C13" s="255"/>
      <c r="D13" s="255"/>
      <c r="E13" s="255"/>
      <c r="F13" s="255"/>
    </row>
    <row r="14" spans="1:6" ht="31.9" customHeight="1" x14ac:dyDescent="0.35">
      <c r="A14" s="255" t="s">
        <v>308</v>
      </c>
      <c r="B14" s="255"/>
      <c r="C14" s="255"/>
      <c r="D14" s="255"/>
      <c r="E14" s="255"/>
      <c r="F14" s="255"/>
    </row>
    <row r="15" spans="1:6" ht="33" customHeight="1" x14ac:dyDescent="0.35">
      <c r="A15" s="255" t="s">
        <v>319</v>
      </c>
      <c r="B15" s="255"/>
      <c r="C15" s="255"/>
      <c r="D15" s="255"/>
      <c r="E15" s="255"/>
      <c r="F15" s="255"/>
    </row>
    <row r="16" spans="1:6" s="14" customFormat="1" ht="60.65" customHeight="1" x14ac:dyDescent="0.35">
      <c r="A16" s="255" t="s">
        <v>320</v>
      </c>
      <c r="B16" s="255"/>
      <c r="C16" s="255"/>
      <c r="D16" s="255"/>
      <c r="E16" s="255"/>
      <c r="F16" s="255"/>
    </row>
  </sheetData>
  <sheetProtection formatCells="0" formatColumns="0" formatRows="0" insertColumns="0" insertRows="0" deleteColumns="0" deleteRows="0"/>
  <mergeCells count="9">
    <mergeCell ref="A15:F15"/>
    <mergeCell ref="A16:F16"/>
    <mergeCell ref="A2:A3"/>
    <mergeCell ref="B2:B3"/>
    <mergeCell ref="A1:F1"/>
    <mergeCell ref="D2:F2"/>
    <mergeCell ref="A12:F12"/>
    <mergeCell ref="A13:F13"/>
    <mergeCell ref="A14:F1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D1B4-D88E-471F-BD19-9EF7336734E0}">
  <dimension ref="A1:F18"/>
  <sheetViews>
    <sheetView showGridLines="0" zoomScale="80" zoomScaleNormal="80" workbookViewId="0">
      <pane ySplit="3" topLeftCell="A8" activePane="bottomLeft" state="frozen"/>
      <selection pane="bottomLeft" sqref="A1:F16"/>
    </sheetView>
  </sheetViews>
  <sheetFormatPr baseColWidth="10" defaultColWidth="8.81640625" defaultRowHeight="14.5" x14ac:dyDescent="0.35"/>
  <cols>
    <col min="1" max="2" width="29.26953125" style="2" customWidth="1"/>
    <col min="3" max="6" width="30.26953125" style="2" customWidth="1"/>
    <col min="7" max="16384" width="8.81640625" style="2"/>
  </cols>
  <sheetData>
    <row r="1" spans="1:6" ht="18.649999999999999" customHeight="1" x14ac:dyDescent="0.4">
      <c r="A1" s="301" t="s">
        <v>321</v>
      </c>
      <c r="B1" s="301"/>
      <c r="C1" s="301"/>
      <c r="D1" s="301"/>
      <c r="E1" s="301"/>
      <c r="F1" s="301"/>
    </row>
    <row r="2" spans="1:6" s="7" customFormat="1" ht="88.15" customHeight="1" x14ac:dyDescent="0.35">
      <c r="A2" s="298" t="s">
        <v>322</v>
      </c>
      <c r="B2" s="298" t="s">
        <v>314</v>
      </c>
      <c r="C2" s="3" t="s">
        <v>323</v>
      </c>
      <c r="D2" s="295" t="s">
        <v>324</v>
      </c>
      <c r="E2" s="295"/>
      <c r="F2" s="295"/>
    </row>
    <row r="3" spans="1:6" ht="18.649999999999999" customHeight="1" x14ac:dyDescent="0.35">
      <c r="A3" s="299"/>
      <c r="B3" s="299"/>
      <c r="C3" s="8" t="s">
        <v>305</v>
      </c>
      <c r="D3" s="8" t="s">
        <v>306</v>
      </c>
      <c r="E3" s="8" t="s">
        <v>306</v>
      </c>
      <c r="F3" s="8" t="s">
        <v>306</v>
      </c>
    </row>
    <row r="4" spans="1:6" ht="29" x14ac:dyDescent="0.35">
      <c r="A4" s="5" t="s">
        <v>325</v>
      </c>
      <c r="B4" s="6"/>
      <c r="C4" s="6"/>
      <c r="D4" s="6"/>
      <c r="E4" s="6"/>
      <c r="F4" s="6"/>
    </row>
    <row r="5" spans="1:6" x14ac:dyDescent="0.35">
      <c r="A5" s="6"/>
      <c r="B5" s="6"/>
      <c r="C5" s="6"/>
      <c r="D5" s="6"/>
      <c r="E5" s="6"/>
      <c r="F5" s="6"/>
    </row>
    <row r="6" spans="1:6" x14ac:dyDescent="0.35">
      <c r="A6" s="6"/>
      <c r="B6" s="6"/>
      <c r="C6" s="6"/>
      <c r="D6" s="6"/>
      <c r="E6" s="6"/>
      <c r="F6" s="6"/>
    </row>
    <row r="7" spans="1:6" ht="19.899999999999999" customHeight="1" x14ac:dyDescent="0.35">
      <c r="A7" s="6"/>
      <c r="B7" s="6"/>
      <c r="C7" s="6"/>
      <c r="D7" s="6"/>
      <c r="E7" s="6"/>
      <c r="F7" s="6"/>
    </row>
    <row r="8" spans="1:6" x14ac:dyDescent="0.35">
      <c r="A8" s="6"/>
      <c r="B8" s="6"/>
      <c r="C8" s="6"/>
      <c r="D8" s="6"/>
      <c r="E8" s="6"/>
      <c r="F8" s="6"/>
    </row>
    <row r="9" spans="1:6" x14ac:dyDescent="0.35">
      <c r="A9" s="6"/>
      <c r="B9" s="6"/>
      <c r="C9" s="6"/>
      <c r="D9" s="6"/>
      <c r="E9" s="6"/>
      <c r="F9" s="6"/>
    </row>
    <row r="10" spans="1:6" x14ac:dyDescent="0.35">
      <c r="A10" s="6"/>
      <c r="B10" s="6"/>
      <c r="C10" s="6"/>
      <c r="D10" s="6"/>
      <c r="E10" s="6"/>
      <c r="F10" s="6"/>
    </row>
    <row r="11" spans="1:6" customFormat="1" x14ac:dyDescent="0.35"/>
    <row r="12" spans="1:6" x14ac:dyDescent="0.35">
      <c r="A12" s="300" t="s">
        <v>326</v>
      </c>
      <c r="B12" s="300"/>
      <c r="C12" s="300"/>
      <c r="D12" s="300"/>
      <c r="E12" s="300"/>
      <c r="F12" s="300"/>
    </row>
    <row r="13" spans="1:6" ht="31.9" customHeight="1" x14ac:dyDescent="0.35">
      <c r="A13" s="300" t="s">
        <v>327</v>
      </c>
      <c r="B13" s="300"/>
      <c r="C13" s="300"/>
      <c r="D13" s="300"/>
      <c r="E13" s="300"/>
      <c r="F13" s="300"/>
    </row>
    <row r="14" spans="1:6" ht="30.65" customHeight="1" x14ac:dyDescent="0.35">
      <c r="A14" s="255" t="s">
        <v>328</v>
      </c>
      <c r="B14" s="255"/>
      <c r="C14" s="255"/>
      <c r="D14" s="255"/>
      <c r="E14" s="255"/>
      <c r="F14" s="255"/>
    </row>
    <row r="15" spans="1:6" ht="30.65" customHeight="1" x14ac:dyDescent="0.35">
      <c r="A15" s="255" t="s">
        <v>329</v>
      </c>
      <c r="B15" s="255"/>
      <c r="C15" s="255"/>
      <c r="D15" s="255"/>
      <c r="E15" s="255"/>
      <c r="F15" s="255"/>
    </row>
    <row r="16" spans="1:6" ht="33.65" customHeight="1" x14ac:dyDescent="0.35">
      <c r="A16" s="255" t="s">
        <v>330</v>
      </c>
      <c r="B16" s="255"/>
      <c r="C16" s="255"/>
      <c r="D16" s="255"/>
      <c r="E16" s="255"/>
      <c r="F16" s="255"/>
    </row>
    <row r="17" spans="1:6" x14ac:dyDescent="0.35">
      <c r="A17" s="67"/>
      <c r="B17" s="67"/>
      <c r="C17" s="67"/>
      <c r="D17" s="67"/>
      <c r="E17" s="67"/>
      <c r="F17" s="67"/>
    </row>
    <row r="18" spans="1:6" x14ac:dyDescent="0.35">
      <c r="A18" s="67"/>
      <c r="B18" s="67"/>
      <c r="C18" s="67"/>
      <c r="D18" s="67"/>
      <c r="E18" s="67"/>
      <c r="F18" s="67"/>
    </row>
  </sheetData>
  <sheetProtection formatCells="0" formatColumns="0" formatRows="0" insertColumns="0" insertRows="0" deleteColumns="0" deleteRows="0"/>
  <mergeCells count="9">
    <mergeCell ref="A13:F13"/>
    <mergeCell ref="A14:F14"/>
    <mergeCell ref="A15:F15"/>
    <mergeCell ref="A16:F16"/>
    <mergeCell ref="A1:F1"/>
    <mergeCell ref="D2:F2"/>
    <mergeCell ref="A2:A3"/>
    <mergeCell ref="B2:B3"/>
    <mergeCell ref="A12:F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5538-9921-4C14-8BE7-3A39F4404F5B}">
  <dimension ref="A1:H15"/>
  <sheetViews>
    <sheetView showGridLines="0" zoomScale="80" zoomScaleNormal="80" workbookViewId="0">
      <pane ySplit="2" topLeftCell="A3" activePane="bottomLeft" state="frozen"/>
      <selection pane="bottomLeft" activeCell="A11" sqref="A11:D11"/>
    </sheetView>
  </sheetViews>
  <sheetFormatPr baseColWidth="10" defaultColWidth="8.81640625" defaultRowHeight="14.5" x14ac:dyDescent="0.35"/>
  <cols>
    <col min="1" max="4" width="33.54296875" style="2" customWidth="1"/>
    <col min="5" max="16384" width="8.81640625" style="2"/>
  </cols>
  <sheetData>
    <row r="1" spans="1:8" ht="55.9" customHeight="1" x14ac:dyDescent="0.35">
      <c r="A1" s="294" t="s">
        <v>331</v>
      </c>
      <c r="B1" s="294"/>
      <c r="C1" s="294"/>
      <c r="D1" s="294"/>
    </row>
    <row r="2" spans="1:8" s="4" customFormat="1" ht="48.5" x14ac:dyDescent="0.35">
      <c r="A2" s="3" t="s">
        <v>332</v>
      </c>
      <c r="B2" s="3" t="s">
        <v>333</v>
      </c>
      <c r="C2" s="3" t="s">
        <v>334</v>
      </c>
      <c r="D2" s="3" t="s">
        <v>335</v>
      </c>
    </row>
    <row r="3" spans="1:8" x14ac:dyDescent="0.35">
      <c r="A3" s="5"/>
      <c r="B3" s="6"/>
      <c r="C3" s="6"/>
      <c r="D3" s="6"/>
    </row>
    <row r="4" spans="1:8" x14ac:dyDescent="0.35">
      <c r="A4" s="6"/>
      <c r="B4" s="6"/>
      <c r="C4" s="6"/>
      <c r="D4" s="6"/>
      <c r="H4" s="4"/>
    </row>
    <row r="5" spans="1:8" x14ac:dyDescent="0.35">
      <c r="A5" s="6"/>
      <c r="B5" s="6"/>
      <c r="C5" s="6"/>
      <c r="D5" s="6"/>
    </row>
    <row r="6" spans="1:8" ht="19.899999999999999" customHeight="1" x14ac:dyDescent="0.35">
      <c r="A6" s="6"/>
      <c r="B6" s="6"/>
      <c r="C6" s="6"/>
      <c r="D6" s="6"/>
    </row>
    <row r="7" spans="1:8" x14ac:dyDescent="0.35">
      <c r="A7" s="6"/>
      <c r="B7" s="6"/>
      <c r="C7" s="6"/>
      <c r="D7" s="6"/>
    </row>
    <row r="8" spans="1:8" x14ac:dyDescent="0.35">
      <c r="A8" s="6"/>
      <c r="B8" s="6"/>
      <c r="C8" s="6"/>
      <c r="D8" s="6"/>
    </row>
    <row r="9" spans="1:8" x14ac:dyDescent="0.35">
      <c r="A9" s="6"/>
      <c r="B9" s="6"/>
      <c r="C9" s="6"/>
      <c r="D9" s="6"/>
    </row>
    <row r="10" spans="1:8" customFormat="1" x14ac:dyDescent="0.35"/>
    <row r="11" spans="1:8" ht="58.9" customHeight="1" x14ac:dyDescent="0.35">
      <c r="A11" s="303" t="s">
        <v>336</v>
      </c>
      <c r="B11" s="300"/>
      <c r="C11" s="300"/>
      <c r="D11" s="300"/>
    </row>
    <row r="12" spans="1:8" x14ac:dyDescent="0.35">
      <c r="A12" s="302" t="s">
        <v>337</v>
      </c>
      <c r="B12" s="302"/>
      <c r="C12" s="302"/>
      <c r="D12" s="302"/>
    </row>
    <row r="13" spans="1:8" x14ac:dyDescent="0.35">
      <c r="A13" s="258" t="s">
        <v>338</v>
      </c>
      <c r="B13" s="258"/>
      <c r="C13" s="258"/>
      <c r="D13" s="258"/>
    </row>
    <row r="14" spans="1:8" x14ac:dyDescent="0.35">
      <c r="A14" s="302" t="s">
        <v>339</v>
      </c>
      <c r="B14" s="302"/>
      <c r="C14" s="302"/>
      <c r="D14" s="302"/>
    </row>
    <row r="15" spans="1:8" x14ac:dyDescent="0.35">
      <c r="A15" s="302" t="s">
        <v>340</v>
      </c>
      <c r="B15" s="302"/>
      <c r="C15" s="302"/>
      <c r="D15" s="302"/>
    </row>
  </sheetData>
  <sheetProtection formatCells="0" formatColumns="0" formatRows="0" insertRows="0" deleteRows="0"/>
  <mergeCells count="6">
    <mergeCell ref="A15:D15"/>
    <mergeCell ref="A1:D1"/>
    <mergeCell ref="A11:D11"/>
    <mergeCell ref="A12:D12"/>
    <mergeCell ref="A13:D13"/>
    <mergeCell ref="A14:D1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0C766-8AC3-4D60-A8D4-61DBE45B60BC}">
  <sheetPr>
    <tabColor rgb="FF00B0F0"/>
  </sheetPr>
  <dimension ref="B2:C236"/>
  <sheetViews>
    <sheetView topLeftCell="A228" zoomScaleNormal="100" workbookViewId="0">
      <selection activeCell="B2" sqref="B2:C235"/>
    </sheetView>
  </sheetViews>
  <sheetFormatPr baseColWidth="10" defaultRowHeight="13" x14ac:dyDescent="0.3"/>
  <cols>
    <col min="1" max="1" width="0.90625" style="96" customWidth="1"/>
    <col min="2" max="2" width="43.453125" style="96" customWidth="1"/>
    <col min="3" max="3" width="56.1796875" style="96" customWidth="1"/>
    <col min="4" max="16384" width="10.90625" style="96"/>
  </cols>
  <sheetData>
    <row r="2" spans="2:3" ht="38" customHeight="1" x14ac:dyDescent="0.3">
      <c r="B2" s="305" t="s">
        <v>737</v>
      </c>
      <c r="C2" s="305"/>
    </row>
    <row r="3" spans="2:3" x14ac:dyDescent="0.3">
      <c r="B3" s="97" t="s">
        <v>379</v>
      </c>
      <c r="C3" s="98" t="s">
        <v>2</v>
      </c>
    </row>
    <row r="4" spans="2:3" ht="52" x14ac:dyDescent="0.3">
      <c r="B4" s="99" t="s">
        <v>738</v>
      </c>
      <c r="C4" s="99" t="s">
        <v>739</v>
      </c>
    </row>
    <row r="5" spans="2:3" ht="41" x14ac:dyDescent="0.3">
      <c r="B5" s="95" t="s">
        <v>27</v>
      </c>
      <c r="C5" s="94" t="s">
        <v>740</v>
      </c>
    </row>
    <row r="6" spans="2:3" ht="41" x14ac:dyDescent="0.3">
      <c r="B6" s="100" t="s">
        <v>29</v>
      </c>
      <c r="C6" s="99" t="s">
        <v>380</v>
      </c>
    </row>
    <row r="7" spans="2:3" ht="26" x14ac:dyDescent="0.3">
      <c r="B7" s="95" t="s">
        <v>31</v>
      </c>
      <c r="C7" s="94" t="s">
        <v>32</v>
      </c>
    </row>
    <row r="8" spans="2:3" ht="4.5" customHeight="1" x14ac:dyDescent="0.3"/>
    <row r="9" spans="2:3" ht="57" customHeight="1" x14ac:dyDescent="0.3">
      <c r="B9" s="305" t="s">
        <v>705</v>
      </c>
      <c r="C9" s="305"/>
    </row>
    <row r="10" spans="2:3" x14ac:dyDescent="0.3">
      <c r="B10" s="97" t="s">
        <v>379</v>
      </c>
      <c r="C10" s="98" t="s">
        <v>2</v>
      </c>
    </row>
    <row r="11" spans="2:3" ht="52" x14ac:dyDescent="0.3">
      <c r="B11" s="99" t="s">
        <v>26</v>
      </c>
      <c r="C11" s="99" t="s">
        <v>384</v>
      </c>
    </row>
    <row r="12" spans="2:3" ht="41" x14ac:dyDescent="0.3">
      <c r="B12" s="95" t="s">
        <v>27</v>
      </c>
      <c r="C12" s="94" t="s">
        <v>28</v>
      </c>
    </row>
    <row r="13" spans="2:3" ht="41" x14ac:dyDescent="0.3">
      <c r="B13" s="100" t="s">
        <v>29</v>
      </c>
      <c r="C13" s="99" t="s">
        <v>380</v>
      </c>
    </row>
    <row r="14" spans="2:3" ht="26" x14ac:dyDescent="0.3">
      <c r="B14" s="95" t="s">
        <v>31</v>
      </c>
      <c r="C14" s="94" t="s">
        <v>32</v>
      </c>
    </row>
    <row r="15" spans="2:3" ht="4.5" customHeight="1" x14ac:dyDescent="0.3"/>
    <row r="16" spans="2:3" ht="34.5" customHeight="1" x14ac:dyDescent="0.3">
      <c r="B16" s="305" t="s">
        <v>706</v>
      </c>
      <c r="C16" s="305"/>
    </row>
    <row r="17" spans="2:3" x14ac:dyDescent="0.3">
      <c r="B17" s="97" t="s">
        <v>379</v>
      </c>
      <c r="C17" s="98" t="s">
        <v>2</v>
      </c>
    </row>
    <row r="18" spans="2:3" ht="26" x14ac:dyDescent="0.3">
      <c r="B18" s="99" t="s">
        <v>381</v>
      </c>
      <c r="C18" s="99" t="s">
        <v>385</v>
      </c>
    </row>
    <row r="19" spans="2:3" ht="41" x14ac:dyDescent="0.3">
      <c r="B19" s="95" t="s">
        <v>27</v>
      </c>
      <c r="C19" s="94" t="s">
        <v>382</v>
      </c>
    </row>
    <row r="20" spans="2:3" ht="41" x14ac:dyDescent="0.3">
      <c r="B20" s="100" t="s">
        <v>29</v>
      </c>
      <c r="C20" s="99" t="s">
        <v>14</v>
      </c>
    </row>
    <row r="21" spans="2:3" ht="26" x14ac:dyDescent="0.3">
      <c r="B21" s="95" t="s">
        <v>31</v>
      </c>
      <c r="C21" s="94" t="s">
        <v>32</v>
      </c>
    </row>
    <row r="22" spans="2:3" ht="4.5" customHeight="1" x14ac:dyDescent="0.3"/>
    <row r="23" spans="2:3" ht="31.5" customHeight="1" x14ac:dyDescent="0.3">
      <c r="B23" s="305" t="s">
        <v>707</v>
      </c>
      <c r="C23" s="305"/>
    </row>
    <row r="24" spans="2:3" x14ac:dyDescent="0.3">
      <c r="B24" s="97" t="s">
        <v>379</v>
      </c>
      <c r="C24" s="98" t="s">
        <v>2</v>
      </c>
    </row>
    <row r="25" spans="2:3" ht="52" x14ac:dyDescent="0.3">
      <c r="B25" s="99" t="s">
        <v>383</v>
      </c>
      <c r="C25" s="99" t="s">
        <v>386</v>
      </c>
    </row>
    <row r="26" spans="2:3" ht="41" x14ac:dyDescent="0.3">
      <c r="B26" s="95" t="s">
        <v>27</v>
      </c>
      <c r="C26" s="94" t="s">
        <v>387</v>
      </c>
    </row>
    <row r="27" spans="2:3" ht="41" x14ac:dyDescent="0.3">
      <c r="B27" s="100" t="s">
        <v>29</v>
      </c>
      <c r="C27" s="99" t="s">
        <v>14</v>
      </c>
    </row>
    <row r="28" spans="2:3" ht="26" x14ac:dyDescent="0.3">
      <c r="B28" s="95" t="s">
        <v>31</v>
      </c>
      <c r="C28" s="94" t="s">
        <v>32</v>
      </c>
    </row>
    <row r="29" spans="2:3" ht="4.5" customHeight="1" x14ac:dyDescent="0.3"/>
    <row r="30" spans="2:3" x14ac:dyDescent="0.3">
      <c r="B30" s="305" t="s">
        <v>708</v>
      </c>
      <c r="C30" s="305"/>
    </row>
    <row r="31" spans="2:3" x14ac:dyDescent="0.3">
      <c r="B31" s="97" t="s">
        <v>391</v>
      </c>
      <c r="C31" s="98" t="s">
        <v>2</v>
      </c>
    </row>
    <row r="32" spans="2:3" ht="39" x14ac:dyDescent="0.3">
      <c r="B32" s="99" t="s">
        <v>388</v>
      </c>
      <c r="C32" s="99" t="s">
        <v>389</v>
      </c>
    </row>
    <row r="33" spans="2:3" ht="41" x14ac:dyDescent="0.3">
      <c r="B33" s="95" t="s">
        <v>27</v>
      </c>
      <c r="C33" s="94" t="s">
        <v>390</v>
      </c>
    </row>
    <row r="34" spans="2:3" ht="41" x14ac:dyDescent="0.3">
      <c r="B34" s="100" t="s">
        <v>29</v>
      </c>
      <c r="C34" s="99" t="s">
        <v>14</v>
      </c>
    </row>
    <row r="35" spans="2:3" ht="26" x14ac:dyDescent="0.3">
      <c r="B35" s="95" t="s">
        <v>31</v>
      </c>
      <c r="C35" s="94" t="s">
        <v>32</v>
      </c>
    </row>
    <row r="36" spans="2:3" x14ac:dyDescent="0.3">
      <c r="B36" s="97" t="s">
        <v>392</v>
      </c>
      <c r="C36" s="98" t="s">
        <v>2</v>
      </c>
    </row>
    <row r="37" spans="2:3" ht="39" x14ac:dyDescent="0.3">
      <c r="B37" s="99" t="s">
        <v>393</v>
      </c>
      <c r="C37" s="99" t="s">
        <v>394</v>
      </c>
    </row>
    <row r="38" spans="2:3" ht="41" x14ac:dyDescent="0.3">
      <c r="B38" s="95" t="s">
        <v>27</v>
      </c>
      <c r="C38" s="94" t="s">
        <v>390</v>
      </c>
    </row>
    <row r="39" spans="2:3" ht="41" x14ac:dyDescent="0.3">
      <c r="B39" s="100" t="s">
        <v>29</v>
      </c>
      <c r="C39" s="99" t="s">
        <v>14</v>
      </c>
    </row>
    <row r="40" spans="2:3" ht="26" x14ac:dyDescent="0.3">
      <c r="B40" s="95" t="s">
        <v>31</v>
      </c>
      <c r="C40" s="94" t="s">
        <v>32</v>
      </c>
    </row>
    <row r="41" spans="2:3" ht="4.5" customHeight="1" x14ac:dyDescent="0.3"/>
    <row r="42" spans="2:3" ht="28" customHeight="1" x14ac:dyDescent="0.3">
      <c r="B42" s="305" t="s">
        <v>709</v>
      </c>
      <c r="C42" s="305"/>
    </row>
    <row r="43" spans="2:3" x14ac:dyDescent="0.3">
      <c r="B43" s="97" t="s">
        <v>398</v>
      </c>
      <c r="C43" s="98" t="s">
        <v>2</v>
      </c>
    </row>
    <row r="44" spans="2:3" ht="39" x14ac:dyDescent="0.3">
      <c r="B44" s="99" t="s">
        <v>395</v>
      </c>
      <c r="C44" s="99" t="s">
        <v>396</v>
      </c>
    </row>
    <row r="45" spans="2:3" ht="41" x14ac:dyDescent="0.3">
      <c r="B45" s="95" t="s">
        <v>27</v>
      </c>
      <c r="C45" s="94" t="s">
        <v>397</v>
      </c>
    </row>
    <row r="46" spans="2:3" ht="41" x14ac:dyDescent="0.3">
      <c r="B46" s="100" t="s">
        <v>29</v>
      </c>
      <c r="C46" s="99" t="s">
        <v>14</v>
      </c>
    </row>
    <row r="47" spans="2:3" ht="26" x14ac:dyDescent="0.3">
      <c r="B47" s="95" t="s">
        <v>31</v>
      </c>
      <c r="C47" s="94" t="s">
        <v>32</v>
      </c>
    </row>
    <row r="48" spans="2:3" ht="5" customHeight="1" x14ac:dyDescent="0.3"/>
    <row r="49" spans="2:3" ht="25.5" customHeight="1" x14ac:dyDescent="0.3">
      <c r="B49" s="305" t="s">
        <v>710</v>
      </c>
      <c r="C49" s="305"/>
    </row>
    <row r="50" spans="2:3" x14ac:dyDescent="0.3">
      <c r="B50" s="97" t="s">
        <v>398</v>
      </c>
      <c r="C50" s="98" t="s">
        <v>2</v>
      </c>
    </row>
    <row r="51" spans="2:3" ht="39" x14ac:dyDescent="0.3">
      <c r="B51" s="99" t="s">
        <v>399</v>
      </c>
      <c r="C51" s="99" t="s">
        <v>400</v>
      </c>
    </row>
    <row r="52" spans="2:3" ht="41" x14ac:dyDescent="0.3">
      <c r="B52" s="95" t="s">
        <v>27</v>
      </c>
      <c r="C52" s="94" t="s">
        <v>401</v>
      </c>
    </row>
    <row r="53" spans="2:3" ht="41" x14ac:dyDescent="0.3">
      <c r="B53" s="100" t="s">
        <v>29</v>
      </c>
      <c r="C53" s="99" t="s">
        <v>14</v>
      </c>
    </row>
    <row r="54" spans="2:3" ht="26" x14ac:dyDescent="0.3">
      <c r="B54" s="95" t="s">
        <v>31</v>
      </c>
      <c r="C54" s="94" t="s">
        <v>32</v>
      </c>
    </row>
    <row r="55" spans="2:3" ht="5" customHeight="1" x14ac:dyDescent="0.3"/>
    <row r="56" spans="2:3" ht="25.5" customHeight="1" x14ac:dyDescent="0.3">
      <c r="B56" s="305" t="s">
        <v>711</v>
      </c>
      <c r="C56" s="305"/>
    </row>
    <row r="57" spans="2:3" x14ac:dyDescent="0.3">
      <c r="B57" s="97" t="s">
        <v>398</v>
      </c>
      <c r="C57" s="98" t="s">
        <v>2</v>
      </c>
    </row>
    <row r="58" spans="2:3" ht="52" x14ac:dyDescent="0.3">
      <c r="B58" s="99" t="s">
        <v>402</v>
      </c>
      <c r="C58" s="99" t="s">
        <v>403</v>
      </c>
    </row>
    <row r="59" spans="2:3" ht="41" x14ac:dyDescent="0.3">
      <c r="B59" s="95" t="s">
        <v>27</v>
      </c>
      <c r="C59" s="94" t="s">
        <v>404</v>
      </c>
    </row>
    <row r="60" spans="2:3" ht="41" x14ac:dyDescent="0.3">
      <c r="B60" s="100" t="s">
        <v>29</v>
      </c>
      <c r="C60" s="99" t="s">
        <v>14</v>
      </c>
    </row>
    <row r="61" spans="2:3" ht="26" x14ac:dyDescent="0.3">
      <c r="B61" s="95" t="s">
        <v>31</v>
      </c>
      <c r="C61" s="94" t="s">
        <v>32</v>
      </c>
    </row>
    <row r="62" spans="2:3" ht="5" customHeight="1" x14ac:dyDescent="0.3"/>
    <row r="63" spans="2:3" ht="25.5" customHeight="1" x14ac:dyDescent="0.3">
      <c r="B63" s="305" t="s">
        <v>712</v>
      </c>
      <c r="C63" s="305"/>
    </row>
    <row r="64" spans="2:3" x14ac:dyDescent="0.3">
      <c r="B64" s="97" t="s">
        <v>398</v>
      </c>
      <c r="C64" s="98" t="s">
        <v>2</v>
      </c>
    </row>
    <row r="65" spans="2:3" ht="52" x14ac:dyDescent="0.3">
      <c r="B65" s="99" t="s">
        <v>405</v>
      </c>
      <c r="C65" s="99" t="s">
        <v>406</v>
      </c>
    </row>
    <row r="66" spans="2:3" ht="41" x14ac:dyDescent="0.3">
      <c r="B66" s="95" t="s">
        <v>27</v>
      </c>
      <c r="C66" s="94" t="s">
        <v>407</v>
      </c>
    </row>
    <row r="67" spans="2:3" ht="41" x14ac:dyDescent="0.3">
      <c r="B67" s="100" t="s">
        <v>29</v>
      </c>
      <c r="C67" s="99" t="s">
        <v>14</v>
      </c>
    </row>
    <row r="68" spans="2:3" ht="26" x14ac:dyDescent="0.3">
      <c r="B68" s="95" t="s">
        <v>31</v>
      </c>
      <c r="C68" s="94" t="s">
        <v>32</v>
      </c>
    </row>
    <row r="69" spans="2:3" ht="5" customHeight="1" x14ac:dyDescent="0.3"/>
    <row r="70" spans="2:3" ht="25.5" customHeight="1" x14ac:dyDescent="0.3">
      <c r="B70" s="305" t="s">
        <v>713</v>
      </c>
      <c r="C70" s="305"/>
    </row>
    <row r="71" spans="2:3" x14ac:dyDescent="0.3">
      <c r="B71" s="97" t="s">
        <v>398</v>
      </c>
      <c r="C71" s="98" t="s">
        <v>2</v>
      </c>
    </row>
    <row r="72" spans="2:3" ht="52" x14ac:dyDescent="0.3">
      <c r="B72" s="99" t="s">
        <v>525</v>
      </c>
      <c r="C72" s="99" t="s">
        <v>588</v>
      </c>
    </row>
    <row r="73" spans="2:3" ht="41" x14ac:dyDescent="0.3">
      <c r="B73" s="95" t="s">
        <v>27</v>
      </c>
      <c r="C73" s="94" t="s">
        <v>473</v>
      </c>
    </row>
    <row r="74" spans="2:3" ht="41" x14ac:dyDescent="0.3">
      <c r="B74" s="100" t="s">
        <v>29</v>
      </c>
      <c r="C74" s="99" t="s">
        <v>474</v>
      </c>
    </row>
    <row r="75" spans="2:3" ht="26" x14ac:dyDescent="0.3">
      <c r="B75" s="95" t="s">
        <v>31</v>
      </c>
      <c r="C75" s="94" t="s">
        <v>32</v>
      </c>
    </row>
    <row r="76" spans="2:3" ht="5" customHeight="1" x14ac:dyDescent="0.3"/>
    <row r="77" spans="2:3" ht="25.5" customHeight="1" x14ac:dyDescent="0.3">
      <c r="B77" s="305" t="s">
        <v>714</v>
      </c>
      <c r="C77" s="305"/>
    </row>
    <row r="78" spans="2:3" x14ac:dyDescent="0.3">
      <c r="B78" s="97" t="s">
        <v>398</v>
      </c>
      <c r="C78" s="98" t="s">
        <v>2</v>
      </c>
    </row>
    <row r="79" spans="2:3" ht="39" x14ac:dyDescent="0.3">
      <c r="B79" s="99" t="s">
        <v>408</v>
      </c>
      <c r="C79" s="99" t="s">
        <v>409</v>
      </c>
    </row>
    <row r="80" spans="2:3" ht="41" x14ac:dyDescent="0.3">
      <c r="B80" s="95" t="s">
        <v>27</v>
      </c>
      <c r="C80" s="94" t="s">
        <v>410</v>
      </c>
    </row>
    <row r="81" spans="2:3" ht="41" x14ac:dyDescent="0.3">
      <c r="B81" s="100" t="s">
        <v>29</v>
      </c>
      <c r="C81" s="99" t="s">
        <v>14</v>
      </c>
    </row>
    <row r="82" spans="2:3" ht="26" x14ac:dyDescent="0.3">
      <c r="B82" s="95" t="s">
        <v>31</v>
      </c>
      <c r="C82" s="94" t="s">
        <v>32</v>
      </c>
    </row>
    <row r="83" spans="2:3" ht="5" customHeight="1" x14ac:dyDescent="0.3"/>
    <row r="84" spans="2:3" ht="39.5" customHeight="1" x14ac:dyDescent="0.3">
      <c r="B84" s="305" t="s">
        <v>715</v>
      </c>
      <c r="C84" s="305"/>
    </row>
    <row r="85" spans="2:3" x14ac:dyDescent="0.3">
      <c r="B85" s="97" t="s">
        <v>398</v>
      </c>
      <c r="C85" s="98" t="s">
        <v>2</v>
      </c>
    </row>
    <row r="86" spans="2:3" ht="52" x14ac:dyDescent="0.3">
      <c r="B86" s="99" t="s">
        <v>411</v>
      </c>
      <c r="C86" s="99" t="s">
        <v>413</v>
      </c>
    </row>
    <row r="87" spans="2:3" ht="41" x14ac:dyDescent="0.3">
      <c r="B87" s="95" t="s">
        <v>27</v>
      </c>
      <c r="C87" s="94" t="s">
        <v>412</v>
      </c>
    </row>
    <row r="88" spans="2:3" ht="41" x14ac:dyDescent="0.3">
      <c r="B88" s="100" t="s">
        <v>29</v>
      </c>
      <c r="C88" s="99" t="s">
        <v>14</v>
      </c>
    </row>
    <row r="89" spans="2:3" ht="26" x14ac:dyDescent="0.3">
      <c r="B89" s="95" t="s">
        <v>31</v>
      </c>
      <c r="C89" s="94" t="s">
        <v>32</v>
      </c>
    </row>
    <row r="90" spans="2:3" ht="5" customHeight="1" x14ac:dyDescent="0.3"/>
    <row r="91" spans="2:3" ht="33" customHeight="1" x14ac:dyDescent="0.3">
      <c r="B91" s="305" t="s">
        <v>716</v>
      </c>
      <c r="C91" s="305"/>
    </row>
    <row r="92" spans="2:3" x14ac:dyDescent="0.3">
      <c r="B92" s="97" t="s">
        <v>398</v>
      </c>
      <c r="C92" s="98" t="s">
        <v>2</v>
      </c>
    </row>
    <row r="93" spans="2:3" ht="65" x14ac:dyDescent="0.3">
      <c r="B93" s="99" t="s">
        <v>414</v>
      </c>
      <c r="C93" s="99" t="s">
        <v>415</v>
      </c>
    </row>
    <row r="94" spans="2:3" ht="41" x14ac:dyDescent="0.3">
      <c r="B94" s="95" t="s">
        <v>27</v>
      </c>
      <c r="C94" s="94" t="s">
        <v>416</v>
      </c>
    </row>
    <row r="95" spans="2:3" ht="41" x14ac:dyDescent="0.3">
      <c r="B95" s="100" t="s">
        <v>29</v>
      </c>
      <c r="C95" s="99" t="s">
        <v>14</v>
      </c>
    </row>
    <row r="96" spans="2:3" ht="26" x14ac:dyDescent="0.3">
      <c r="B96" s="95" t="s">
        <v>31</v>
      </c>
      <c r="C96" s="94" t="s">
        <v>32</v>
      </c>
    </row>
    <row r="97" spans="2:3" ht="5" customHeight="1" x14ac:dyDescent="0.3"/>
    <row r="98" spans="2:3" ht="33" customHeight="1" x14ac:dyDescent="0.3">
      <c r="B98" s="305" t="s">
        <v>717</v>
      </c>
      <c r="C98" s="305"/>
    </row>
    <row r="99" spans="2:3" x14ac:dyDescent="0.3">
      <c r="B99" s="97" t="s">
        <v>398</v>
      </c>
      <c r="C99" s="98" t="s">
        <v>2</v>
      </c>
    </row>
    <row r="100" spans="2:3" ht="39" x14ac:dyDescent="0.3">
      <c r="B100" s="99" t="s">
        <v>417</v>
      </c>
      <c r="C100" s="99" t="s">
        <v>418</v>
      </c>
    </row>
    <row r="101" spans="2:3" ht="41" x14ac:dyDescent="0.3">
      <c r="B101" s="95" t="s">
        <v>27</v>
      </c>
      <c r="C101" s="94" t="s">
        <v>419</v>
      </c>
    </row>
    <row r="102" spans="2:3" ht="41" x14ac:dyDescent="0.3">
      <c r="B102" s="100" t="s">
        <v>29</v>
      </c>
      <c r="C102" s="99" t="s">
        <v>14</v>
      </c>
    </row>
    <row r="103" spans="2:3" ht="26" x14ac:dyDescent="0.3">
      <c r="B103" s="95" t="s">
        <v>31</v>
      </c>
      <c r="C103" s="94" t="s">
        <v>32</v>
      </c>
    </row>
    <row r="104" spans="2:3" ht="5" customHeight="1" x14ac:dyDescent="0.3"/>
    <row r="105" spans="2:3" ht="33" customHeight="1" x14ac:dyDescent="0.3">
      <c r="B105" s="305" t="s">
        <v>718</v>
      </c>
      <c r="C105" s="305"/>
    </row>
    <row r="106" spans="2:3" x14ac:dyDescent="0.3">
      <c r="B106" s="97" t="s">
        <v>391</v>
      </c>
      <c r="C106" s="98" t="s">
        <v>2</v>
      </c>
    </row>
    <row r="107" spans="2:3" ht="78" x14ac:dyDescent="0.3">
      <c r="B107" s="99" t="s">
        <v>420</v>
      </c>
      <c r="C107" s="99" t="s">
        <v>741</v>
      </c>
    </row>
    <row r="108" spans="2:3" ht="41" x14ac:dyDescent="0.3">
      <c r="B108" s="95" t="s">
        <v>27</v>
      </c>
      <c r="C108" s="94" t="s">
        <v>742</v>
      </c>
    </row>
    <row r="109" spans="2:3" ht="41" x14ac:dyDescent="0.3">
      <c r="B109" s="100" t="s">
        <v>29</v>
      </c>
      <c r="C109" s="99" t="s">
        <v>14</v>
      </c>
    </row>
    <row r="110" spans="2:3" ht="26" x14ac:dyDescent="0.3">
      <c r="B110" s="95" t="s">
        <v>31</v>
      </c>
      <c r="C110" s="94" t="s">
        <v>32</v>
      </c>
    </row>
    <row r="111" spans="2:3" x14ac:dyDescent="0.3">
      <c r="B111" s="97" t="s">
        <v>392</v>
      </c>
      <c r="C111" s="98" t="s">
        <v>2</v>
      </c>
    </row>
    <row r="112" spans="2:3" ht="39" x14ac:dyDescent="0.3">
      <c r="B112" s="99" t="s">
        <v>429</v>
      </c>
      <c r="C112" s="99" t="s">
        <v>426</v>
      </c>
    </row>
    <row r="113" spans="2:3" ht="41" x14ac:dyDescent="0.3">
      <c r="B113" s="95" t="s">
        <v>27</v>
      </c>
      <c r="C113" s="94" t="s">
        <v>424</v>
      </c>
    </row>
    <row r="114" spans="2:3" ht="41" x14ac:dyDescent="0.3">
      <c r="B114" s="100" t="s">
        <v>29</v>
      </c>
      <c r="C114" s="99" t="s">
        <v>14</v>
      </c>
    </row>
    <row r="115" spans="2:3" ht="26" x14ac:dyDescent="0.3">
      <c r="B115" s="95" t="s">
        <v>31</v>
      </c>
      <c r="C115" s="94" t="s">
        <v>32</v>
      </c>
    </row>
    <row r="116" spans="2:3" x14ac:dyDescent="0.3">
      <c r="B116" s="97" t="s">
        <v>425</v>
      </c>
      <c r="C116" s="98" t="s">
        <v>2</v>
      </c>
    </row>
    <row r="117" spans="2:3" ht="65" x14ac:dyDescent="0.3">
      <c r="B117" s="99" t="s">
        <v>428</v>
      </c>
      <c r="C117" s="99" t="s">
        <v>427</v>
      </c>
    </row>
    <row r="118" spans="2:3" ht="41" x14ac:dyDescent="0.3">
      <c r="B118" s="95" t="s">
        <v>27</v>
      </c>
      <c r="C118" s="94" t="s">
        <v>424</v>
      </c>
    </row>
    <row r="119" spans="2:3" ht="41" x14ac:dyDescent="0.3">
      <c r="B119" s="100" t="s">
        <v>29</v>
      </c>
      <c r="C119" s="99" t="s">
        <v>14</v>
      </c>
    </row>
    <row r="120" spans="2:3" ht="26" x14ac:dyDescent="0.3">
      <c r="B120" s="95" t="s">
        <v>31</v>
      </c>
      <c r="C120" s="94" t="s">
        <v>32</v>
      </c>
    </row>
    <row r="121" spans="2:3" ht="5" customHeight="1" x14ac:dyDescent="0.3"/>
    <row r="122" spans="2:3" ht="33" customHeight="1" x14ac:dyDescent="0.3">
      <c r="B122" s="305" t="s">
        <v>719</v>
      </c>
      <c r="C122" s="305"/>
    </row>
    <row r="123" spans="2:3" x14ac:dyDescent="0.3">
      <c r="B123" s="97" t="s">
        <v>379</v>
      </c>
      <c r="C123" s="98" t="s">
        <v>2</v>
      </c>
    </row>
    <row r="124" spans="2:3" ht="91" x14ac:dyDescent="0.3">
      <c r="B124" s="99" t="s">
        <v>423</v>
      </c>
      <c r="C124" s="99" t="s">
        <v>422</v>
      </c>
    </row>
    <row r="125" spans="2:3" ht="52" x14ac:dyDescent="0.3">
      <c r="B125" s="95" t="s">
        <v>27</v>
      </c>
      <c r="C125" s="94" t="s">
        <v>430</v>
      </c>
    </row>
    <row r="126" spans="2:3" ht="41" x14ac:dyDescent="0.3">
      <c r="B126" s="100" t="s">
        <v>29</v>
      </c>
      <c r="C126" s="99" t="s">
        <v>14</v>
      </c>
    </row>
    <row r="127" spans="2:3" ht="26" x14ac:dyDescent="0.3">
      <c r="B127" s="95" t="s">
        <v>31</v>
      </c>
      <c r="C127" s="94" t="s">
        <v>32</v>
      </c>
    </row>
    <row r="128" spans="2:3" ht="5" customHeight="1" x14ac:dyDescent="0.3"/>
    <row r="129" spans="2:3" ht="25.5" customHeight="1" x14ac:dyDescent="0.3">
      <c r="B129" s="305" t="s">
        <v>720</v>
      </c>
      <c r="C129" s="305"/>
    </row>
    <row r="130" spans="2:3" x14ac:dyDescent="0.3">
      <c r="B130" s="97" t="s">
        <v>398</v>
      </c>
      <c r="C130" s="98" t="s">
        <v>2</v>
      </c>
    </row>
    <row r="131" spans="2:3" ht="39" x14ac:dyDescent="0.3">
      <c r="B131" s="99" t="s">
        <v>431</v>
      </c>
      <c r="C131" s="99" t="s">
        <v>488</v>
      </c>
    </row>
    <row r="132" spans="2:3" ht="41" x14ac:dyDescent="0.3">
      <c r="B132" s="95" t="s">
        <v>27</v>
      </c>
      <c r="C132" s="94" t="s">
        <v>432</v>
      </c>
    </row>
    <row r="133" spans="2:3" ht="41" x14ac:dyDescent="0.3">
      <c r="B133" s="100" t="s">
        <v>29</v>
      </c>
      <c r="C133" s="99" t="s">
        <v>14</v>
      </c>
    </row>
    <row r="134" spans="2:3" ht="26" x14ac:dyDescent="0.3">
      <c r="B134" s="95" t="s">
        <v>31</v>
      </c>
      <c r="C134" s="94" t="s">
        <v>32</v>
      </c>
    </row>
    <row r="135" spans="2:3" ht="5" customHeight="1" x14ac:dyDescent="0.3"/>
    <row r="136" spans="2:3" ht="25.5" customHeight="1" x14ac:dyDescent="0.3">
      <c r="B136" s="305" t="s">
        <v>721</v>
      </c>
      <c r="C136" s="305"/>
    </row>
    <row r="137" spans="2:3" x14ac:dyDescent="0.3">
      <c r="B137" s="97" t="s">
        <v>398</v>
      </c>
      <c r="C137" s="98" t="s">
        <v>2</v>
      </c>
    </row>
    <row r="138" spans="2:3" ht="65" x14ac:dyDescent="0.3">
      <c r="B138" s="99" t="s">
        <v>433</v>
      </c>
      <c r="C138" s="99" t="s">
        <v>435</v>
      </c>
    </row>
    <row r="139" spans="2:3" ht="41" x14ac:dyDescent="0.3">
      <c r="B139" s="95" t="s">
        <v>27</v>
      </c>
      <c r="C139" s="94" t="s">
        <v>434</v>
      </c>
    </row>
    <row r="140" spans="2:3" ht="41" x14ac:dyDescent="0.3">
      <c r="B140" s="100" t="s">
        <v>29</v>
      </c>
      <c r="C140" s="99" t="s">
        <v>14</v>
      </c>
    </row>
    <row r="141" spans="2:3" ht="26" x14ac:dyDescent="0.3">
      <c r="B141" s="95" t="s">
        <v>31</v>
      </c>
      <c r="C141" s="94" t="s">
        <v>32</v>
      </c>
    </row>
    <row r="142" spans="2:3" ht="5" customHeight="1" x14ac:dyDescent="0.3"/>
    <row r="143" spans="2:3" ht="25.5" customHeight="1" x14ac:dyDescent="0.3">
      <c r="B143" s="305" t="s">
        <v>722</v>
      </c>
      <c r="C143" s="305"/>
    </row>
    <row r="144" spans="2:3" x14ac:dyDescent="0.3">
      <c r="B144" s="97" t="s">
        <v>398</v>
      </c>
      <c r="C144" s="98" t="s">
        <v>2</v>
      </c>
    </row>
    <row r="145" spans="2:3" ht="39" x14ac:dyDescent="0.3">
      <c r="B145" s="99" t="s">
        <v>436</v>
      </c>
      <c r="C145" s="99" t="s">
        <v>437</v>
      </c>
    </row>
    <row r="146" spans="2:3" ht="41" x14ac:dyDescent="0.3">
      <c r="B146" s="95" t="s">
        <v>27</v>
      </c>
      <c r="C146" s="94" t="s">
        <v>438</v>
      </c>
    </row>
    <row r="147" spans="2:3" ht="41" x14ac:dyDescent="0.3">
      <c r="B147" s="100" t="s">
        <v>29</v>
      </c>
      <c r="C147" s="99" t="s">
        <v>14</v>
      </c>
    </row>
    <row r="148" spans="2:3" ht="26" x14ac:dyDescent="0.3">
      <c r="B148" s="95" t="s">
        <v>31</v>
      </c>
      <c r="C148" s="94" t="s">
        <v>32</v>
      </c>
    </row>
    <row r="149" spans="2:3" ht="5" customHeight="1" x14ac:dyDescent="0.3"/>
    <row r="150" spans="2:3" ht="25.5" customHeight="1" x14ac:dyDescent="0.3">
      <c r="B150" s="305" t="s">
        <v>723</v>
      </c>
      <c r="C150" s="305"/>
    </row>
    <row r="151" spans="2:3" x14ac:dyDescent="0.3">
      <c r="B151" s="97" t="s">
        <v>398</v>
      </c>
      <c r="C151" s="98" t="s">
        <v>2</v>
      </c>
    </row>
    <row r="152" spans="2:3" ht="39" x14ac:dyDescent="0.3">
      <c r="B152" s="99" t="s">
        <v>439</v>
      </c>
      <c r="C152" s="99" t="s">
        <v>440</v>
      </c>
    </row>
    <row r="153" spans="2:3" ht="41" x14ac:dyDescent="0.3">
      <c r="B153" s="95" t="s">
        <v>27</v>
      </c>
      <c r="C153" s="94" t="s">
        <v>441</v>
      </c>
    </row>
    <row r="154" spans="2:3" ht="41" x14ac:dyDescent="0.3">
      <c r="B154" s="100" t="s">
        <v>29</v>
      </c>
      <c r="C154" s="99" t="s">
        <v>14</v>
      </c>
    </row>
    <row r="155" spans="2:3" ht="26" x14ac:dyDescent="0.3">
      <c r="B155" s="95" t="s">
        <v>31</v>
      </c>
      <c r="C155" s="94" t="s">
        <v>32</v>
      </c>
    </row>
    <row r="156" spans="2:3" ht="5" customHeight="1" x14ac:dyDescent="0.3"/>
    <row r="157" spans="2:3" ht="25.5" customHeight="1" x14ac:dyDescent="0.3">
      <c r="B157" s="305" t="s">
        <v>724</v>
      </c>
      <c r="C157" s="305"/>
    </row>
    <row r="158" spans="2:3" x14ac:dyDescent="0.3">
      <c r="B158" s="97" t="s">
        <v>398</v>
      </c>
      <c r="C158" s="98" t="s">
        <v>2</v>
      </c>
    </row>
    <row r="159" spans="2:3" ht="65" x14ac:dyDescent="0.3">
      <c r="B159" s="99" t="s">
        <v>228</v>
      </c>
      <c r="C159" s="99" t="s">
        <v>743</v>
      </c>
    </row>
    <row r="160" spans="2:3" ht="41" x14ac:dyDescent="0.3">
      <c r="B160" s="95" t="s">
        <v>27</v>
      </c>
      <c r="C160" s="94" t="s">
        <v>442</v>
      </c>
    </row>
    <row r="161" spans="2:3" ht="41" x14ac:dyDescent="0.3">
      <c r="B161" s="100" t="s">
        <v>29</v>
      </c>
      <c r="C161" s="99" t="s">
        <v>14</v>
      </c>
    </row>
    <row r="162" spans="2:3" ht="26" x14ac:dyDescent="0.3">
      <c r="B162" s="95" t="s">
        <v>31</v>
      </c>
      <c r="C162" s="94" t="s">
        <v>32</v>
      </c>
    </row>
    <row r="163" spans="2:3" ht="5" customHeight="1" x14ac:dyDescent="0.3"/>
    <row r="164" spans="2:3" ht="25.5" customHeight="1" x14ac:dyDescent="0.3">
      <c r="B164" s="305" t="s">
        <v>725</v>
      </c>
      <c r="C164" s="305"/>
    </row>
    <row r="165" spans="2:3" x14ac:dyDescent="0.3">
      <c r="B165" s="97" t="s">
        <v>398</v>
      </c>
      <c r="C165" s="98" t="s">
        <v>2</v>
      </c>
    </row>
    <row r="166" spans="2:3" ht="65" x14ac:dyDescent="0.3">
      <c r="B166" s="99" t="s">
        <v>443</v>
      </c>
      <c r="C166" s="99" t="s">
        <v>444</v>
      </c>
    </row>
    <row r="167" spans="2:3" ht="65" x14ac:dyDescent="0.3">
      <c r="B167" s="95" t="s">
        <v>27</v>
      </c>
      <c r="C167" s="94" t="s">
        <v>445</v>
      </c>
    </row>
    <row r="168" spans="2:3" ht="41" x14ac:dyDescent="0.3">
      <c r="B168" s="100" t="s">
        <v>29</v>
      </c>
      <c r="C168" s="99" t="s">
        <v>14</v>
      </c>
    </row>
    <row r="169" spans="2:3" ht="26" x14ac:dyDescent="0.3">
      <c r="B169" s="95" t="s">
        <v>31</v>
      </c>
      <c r="C169" s="94" t="s">
        <v>32</v>
      </c>
    </row>
    <row r="170" spans="2:3" ht="5" customHeight="1" x14ac:dyDescent="0.3"/>
    <row r="171" spans="2:3" ht="25.5" customHeight="1" x14ac:dyDescent="0.3">
      <c r="B171" s="304" t="s">
        <v>726</v>
      </c>
      <c r="C171" s="304"/>
    </row>
    <row r="172" spans="2:3" x14ac:dyDescent="0.3">
      <c r="B172" s="97" t="s">
        <v>398</v>
      </c>
      <c r="C172" s="98" t="s">
        <v>2</v>
      </c>
    </row>
    <row r="173" spans="2:3" ht="39" x14ac:dyDescent="0.3">
      <c r="B173" s="99" t="s">
        <v>446</v>
      </c>
      <c r="C173" s="99" t="s">
        <v>447</v>
      </c>
    </row>
    <row r="174" spans="2:3" ht="41" x14ac:dyDescent="0.3">
      <c r="B174" s="95" t="s">
        <v>27</v>
      </c>
      <c r="C174" s="94" t="s">
        <v>448</v>
      </c>
    </row>
    <row r="175" spans="2:3" ht="41" x14ac:dyDescent="0.3">
      <c r="B175" s="100" t="s">
        <v>29</v>
      </c>
      <c r="C175" s="99" t="s">
        <v>14</v>
      </c>
    </row>
    <row r="176" spans="2:3" ht="26" x14ac:dyDescent="0.3">
      <c r="B176" s="95" t="s">
        <v>31</v>
      </c>
      <c r="C176" s="94" t="s">
        <v>32</v>
      </c>
    </row>
    <row r="177" spans="2:3" ht="5" customHeight="1" x14ac:dyDescent="0.3"/>
    <row r="178" spans="2:3" ht="25.5" customHeight="1" x14ac:dyDescent="0.3">
      <c r="B178" s="304" t="s">
        <v>727</v>
      </c>
      <c r="C178" s="304"/>
    </row>
    <row r="179" spans="2:3" x14ac:dyDescent="0.3">
      <c r="B179" s="97" t="s">
        <v>398</v>
      </c>
      <c r="C179" s="98" t="s">
        <v>2</v>
      </c>
    </row>
    <row r="180" spans="2:3" ht="39" x14ac:dyDescent="0.3">
      <c r="B180" s="99" t="s">
        <v>449</v>
      </c>
      <c r="C180" s="99" t="s">
        <v>452</v>
      </c>
    </row>
    <row r="181" spans="2:3" ht="52" x14ac:dyDescent="0.3">
      <c r="B181" s="95" t="s">
        <v>27</v>
      </c>
      <c r="C181" s="94" t="s">
        <v>450</v>
      </c>
    </row>
    <row r="182" spans="2:3" ht="41" x14ac:dyDescent="0.3">
      <c r="B182" s="100" t="s">
        <v>29</v>
      </c>
      <c r="C182" s="99" t="s">
        <v>14</v>
      </c>
    </row>
    <row r="183" spans="2:3" ht="26" x14ac:dyDescent="0.3">
      <c r="B183" s="95" t="s">
        <v>31</v>
      </c>
      <c r="C183" s="94" t="s">
        <v>32</v>
      </c>
    </row>
    <row r="184" spans="2:3" ht="5" customHeight="1" x14ac:dyDescent="0.3"/>
    <row r="185" spans="2:3" ht="25.5" customHeight="1" x14ac:dyDescent="0.3">
      <c r="B185" s="304" t="s">
        <v>728</v>
      </c>
      <c r="C185" s="304"/>
    </row>
    <row r="186" spans="2:3" x14ac:dyDescent="0.3">
      <c r="B186" s="97" t="s">
        <v>398</v>
      </c>
      <c r="C186" s="98" t="s">
        <v>2</v>
      </c>
    </row>
    <row r="187" spans="2:3" ht="52" x14ac:dyDescent="0.3">
      <c r="B187" s="99" t="s">
        <v>451</v>
      </c>
      <c r="C187" s="99" t="s">
        <v>453</v>
      </c>
    </row>
    <row r="188" spans="2:3" ht="41" x14ac:dyDescent="0.3">
      <c r="B188" s="95" t="s">
        <v>27</v>
      </c>
      <c r="C188" s="94" t="s">
        <v>454</v>
      </c>
    </row>
    <row r="189" spans="2:3" ht="41" x14ac:dyDescent="0.3">
      <c r="B189" s="100" t="s">
        <v>29</v>
      </c>
      <c r="C189" s="99" t="s">
        <v>14</v>
      </c>
    </row>
    <row r="190" spans="2:3" ht="26" x14ac:dyDescent="0.3">
      <c r="B190" s="95" t="s">
        <v>31</v>
      </c>
      <c r="C190" s="94" t="s">
        <v>32</v>
      </c>
    </row>
    <row r="191" spans="2:3" ht="5" customHeight="1" x14ac:dyDescent="0.3"/>
    <row r="192" spans="2:3" ht="25.5" customHeight="1" x14ac:dyDescent="0.3">
      <c r="B192" s="304" t="s">
        <v>729</v>
      </c>
      <c r="C192" s="304"/>
    </row>
    <row r="193" spans="2:3" x14ac:dyDescent="0.3">
      <c r="B193" s="97" t="s">
        <v>391</v>
      </c>
      <c r="C193" s="98" t="s">
        <v>2</v>
      </c>
    </row>
    <row r="194" spans="2:3" ht="52" x14ac:dyDescent="0.3">
      <c r="B194" s="99" t="s">
        <v>571</v>
      </c>
      <c r="C194" s="99" t="s">
        <v>573</v>
      </c>
    </row>
    <row r="195" spans="2:3" ht="52" x14ac:dyDescent="0.3">
      <c r="B195" s="95" t="s">
        <v>27</v>
      </c>
      <c r="C195" s="94" t="s">
        <v>455</v>
      </c>
    </row>
    <row r="196" spans="2:3" ht="65" x14ac:dyDescent="0.3">
      <c r="B196" s="100" t="s">
        <v>29</v>
      </c>
      <c r="C196" s="99" t="s">
        <v>456</v>
      </c>
    </row>
    <row r="197" spans="2:3" ht="26" x14ac:dyDescent="0.3">
      <c r="B197" s="95" t="s">
        <v>31</v>
      </c>
      <c r="C197" s="94" t="s">
        <v>32</v>
      </c>
    </row>
    <row r="198" spans="2:3" x14ac:dyDescent="0.3">
      <c r="B198" s="97" t="s">
        <v>392</v>
      </c>
      <c r="C198" s="98" t="s">
        <v>2</v>
      </c>
    </row>
    <row r="199" spans="2:3" ht="26" x14ac:dyDescent="0.3">
      <c r="B199" s="99" t="s">
        <v>572</v>
      </c>
      <c r="C199" s="99" t="s">
        <v>574</v>
      </c>
    </row>
    <row r="200" spans="2:3" ht="52" x14ac:dyDescent="0.3">
      <c r="B200" s="95" t="s">
        <v>27</v>
      </c>
      <c r="C200" s="94" t="s">
        <v>455</v>
      </c>
    </row>
    <row r="201" spans="2:3" ht="65" x14ac:dyDescent="0.3">
      <c r="B201" s="100" t="s">
        <v>29</v>
      </c>
      <c r="C201" s="99" t="s">
        <v>456</v>
      </c>
    </row>
    <row r="202" spans="2:3" ht="26" x14ac:dyDescent="0.3">
      <c r="B202" s="95" t="s">
        <v>31</v>
      </c>
      <c r="C202" s="94" t="s">
        <v>32</v>
      </c>
    </row>
    <row r="203" spans="2:3" ht="5" customHeight="1" x14ac:dyDescent="0.3"/>
    <row r="204" spans="2:3" ht="25.5" customHeight="1" x14ac:dyDescent="0.3">
      <c r="B204" s="304" t="s">
        <v>730</v>
      </c>
      <c r="C204" s="304"/>
    </row>
    <row r="205" spans="2:3" x14ac:dyDescent="0.3">
      <c r="B205" s="97" t="s">
        <v>391</v>
      </c>
      <c r="C205" s="98" t="s">
        <v>2</v>
      </c>
    </row>
    <row r="206" spans="2:3" ht="39" x14ac:dyDescent="0.3">
      <c r="B206" s="99" t="s">
        <v>457</v>
      </c>
      <c r="C206" s="99" t="s">
        <v>460</v>
      </c>
    </row>
    <row r="207" spans="2:3" ht="41" x14ac:dyDescent="0.3">
      <c r="B207" s="95" t="s">
        <v>27</v>
      </c>
      <c r="C207" s="94" t="s">
        <v>459</v>
      </c>
    </row>
    <row r="208" spans="2:3" ht="41" x14ac:dyDescent="0.3">
      <c r="B208" s="100" t="s">
        <v>29</v>
      </c>
      <c r="C208" s="99" t="s">
        <v>14</v>
      </c>
    </row>
    <row r="209" spans="2:3" ht="26" x14ac:dyDescent="0.3">
      <c r="B209" s="95" t="s">
        <v>31</v>
      </c>
      <c r="C209" s="94" t="s">
        <v>32</v>
      </c>
    </row>
    <row r="210" spans="2:3" x14ac:dyDescent="0.3">
      <c r="B210" s="97" t="s">
        <v>392</v>
      </c>
      <c r="C210" s="98" t="s">
        <v>2</v>
      </c>
    </row>
    <row r="211" spans="2:3" ht="65" x14ac:dyDescent="0.3">
      <c r="B211" s="99" t="s">
        <v>458</v>
      </c>
      <c r="C211" s="99" t="s">
        <v>461</v>
      </c>
    </row>
    <row r="212" spans="2:3" ht="41" x14ac:dyDescent="0.3">
      <c r="B212" s="95" t="s">
        <v>27</v>
      </c>
      <c r="C212" s="94" t="s">
        <v>459</v>
      </c>
    </row>
    <row r="213" spans="2:3" ht="41" x14ac:dyDescent="0.3">
      <c r="B213" s="100" t="s">
        <v>29</v>
      </c>
      <c r="C213" s="99" t="s">
        <v>14</v>
      </c>
    </row>
    <row r="214" spans="2:3" ht="26" x14ac:dyDescent="0.3">
      <c r="B214" s="95" t="s">
        <v>31</v>
      </c>
      <c r="C214" s="94" t="s">
        <v>32</v>
      </c>
    </row>
    <row r="215" spans="2:3" ht="5" customHeight="1" x14ac:dyDescent="0.3"/>
    <row r="216" spans="2:3" ht="25.5" customHeight="1" x14ac:dyDescent="0.3">
      <c r="B216" s="304" t="s">
        <v>731</v>
      </c>
      <c r="C216" s="304"/>
    </row>
    <row r="217" spans="2:3" x14ac:dyDescent="0.3">
      <c r="B217" s="97" t="s">
        <v>398</v>
      </c>
      <c r="C217" s="98" t="s">
        <v>2</v>
      </c>
    </row>
    <row r="218" spans="2:3" ht="65" x14ac:dyDescent="0.3">
      <c r="B218" s="99" t="s">
        <v>744</v>
      </c>
      <c r="C218" s="99" t="s">
        <v>463</v>
      </c>
    </row>
    <row r="219" spans="2:3" ht="41" x14ac:dyDescent="0.3">
      <c r="B219" s="95" t="s">
        <v>27</v>
      </c>
      <c r="C219" s="94" t="s">
        <v>464</v>
      </c>
    </row>
    <row r="220" spans="2:3" ht="41" x14ac:dyDescent="0.3">
      <c r="B220" s="100" t="s">
        <v>29</v>
      </c>
      <c r="C220" s="99" t="s">
        <v>14</v>
      </c>
    </row>
    <row r="221" spans="2:3" ht="26" x14ac:dyDescent="0.3">
      <c r="B221" s="95" t="s">
        <v>31</v>
      </c>
      <c r="C221" s="94" t="s">
        <v>32</v>
      </c>
    </row>
    <row r="222" spans="2:3" ht="5" customHeight="1" x14ac:dyDescent="0.3"/>
    <row r="223" spans="2:3" ht="25.5" customHeight="1" x14ac:dyDescent="0.3">
      <c r="B223" s="304" t="s">
        <v>732</v>
      </c>
      <c r="C223" s="304"/>
    </row>
    <row r="224" spans="2:3" x14ac:dyDescent="0.3">
      <c r="B224" s="97" t="s">
        <v>398</v>
      </c>
      <c r="C224" s="98" t="s">
        <v>2</v>
      </c>
    </row>
    <row r="225" spans="2:3" ht="39" x14ac:dyDescent="0.3">
      <c r="B225" s="99" t="s">
        <v>465</v>
      </c>
      <c r="C225" s="99" t="s">
        <v>466</v>
      </c>
    </row>
    <row r="226" spans="2:3" ht="41" x14ac:dyDescent="0.3">
      <c r="B226" s="95" t="s">
        <v>27</v>
      </c>
      <c r="C226" s="94" t="s">
        <v>585</v>
      </c>
    </row>
    <row r="227" spans="2:3" ht="41" x14ac:dyDescent="0.3">
      <c r="B227" s="100" t="s">
        <v>29</v>
      </c>
      <c r="C227" s="99" t="s">
        <v>14</v>
      </c>
    </row>
    <row r="228" spans="2:3" ht="26" x14ac:dyDescent="0.3">
      <c r="B228" s="95" t="s">
        <v>31</v>
      </c>
      <c r="C228" s="94" t="s">
        <v>32</v>
      </c>
    </row>
    <row r="229" spans="2:3" ht="5" customHeight="1" x14ac:dyDescent="0.3"/>
    <row r="230" spans="2:3" ht="25.5" customHeight="1" x14ac:dyDescent="0.3">
      <c r="B230" s="304" t="s">
        <v>733</v>
      </c>
      <c r="C230" s="304"/>
    </row>
    <row r="231" spans="2:3" x14ac:dyDescent="0.3">
      <c r="B231" s="97" t="s">
        <v>398</v>
      </c>
      <c r="C231" s="98" t="s">
        <v>2</v>
      </c>
    </row>
    <row r="232" spans="2:3" ht="52" x14ac:dyDescent="0.3">
      <c r="B232" s="99" t="s">
        <v>467</v>
      </c>
      <c r="C232" s="99" t="s">
        <v>468</v>
      </c>
    </row>
    <row r="233" spans="2:3" ht="41" x14ac:dyDescent="0.3">
      <c r="B233" s="95" t="s">
        <v>27</v>
      </c>
      <c r="C233" s="94" t="s">
        <v>469</v>
      </c>
    </row>
    <row r="234" spans="2:3" ht="41" x14ac:dyDescent="0.3">
      <c r="B234" s="100" t="s">
        <v>29</v>
      </c>
      <c r="C234" s="99" t="s">
        <v>14</v>
      </c>
    </row>
    <row r="235" spans="2:3" ht="26" x14ac:dyDescent="0.3">
      <c r="B235" s="95" t="s">
        <v>31</v>
      </c>
      <c r="C235" s="94" t="s">
        <v>32</v>
      </c>
    </row>
    <row r="236" spans="2:3" ht="5" customHeight="1" x14ac:dyDescent="0.3"/>
  </sheetData>
  <mergeCells count="30">
    <mergeCell ref="B2:C2"/>
    <mergeCell ref="B91:C91"/>
    <mergeCell ref="B178:C178"/>
    <mergeCell ref="B49:C49"/>
    <mergeCell ref="B122:C122"/>
    <mergeCell ref="B129:C129"/>
    <mergeCell ref="B136:C136"/>
    <mergeCell ref="B98:C98"/>
    <mergeCell ref="B105:C105"/>
    <mergeCell ref="B56:C56"/>
    <mergeCell ref="B63:C63"/>
    <mergeCell ref="B70:C70"/>
    <mergeCell ref="B77:C77"/>
    <mergeCell ref="B84:C84"/>
    <mergeCell ref="B143:C143"/>
    <mergeCell ref="B150:C150"/>
    <mergeCell ref="B157:C157"/>
    <mergeCell ref="B9:C9"/>
    <mergeCell ref="B16:C16"/>
    <mergeCell ref="B23:C23"/>
    <mergeCell ref="B30:C30"/>
    <mergeCell ref="B42:C42"/>
    <mergeCell ref="B216:C216"/>
    <mergeCell ref="B223:C223"/>
    <mergeCell ref="B230:C230"/>
    <mergeCell ref="B164:C164"/>
    <mergeCell ref="B171:C171"/>
    <mergeCell ref="B185:C185"/>
    <mergeCell ref="B192:C192"/>
    <mergeCell ref="B204:C204"/>
  </mergeCells>
  <conditionalFormatting sqref="B79">
    <cfRule type="colorScale" priority="132">
      <colorScale>
        <cfvo type="min"/>
        <cfvo type="percentile" val="50"/>
        <cfvo type="max"/>
        <color rgb="FF63BE7B"/>
        <color rgb="FFFFEB84"/>
        <color rgb="FFF8696B"/>
      </colorScale>
    </cfRule>
  </conditionalFormatting>
  <conditionalFormatting sqref="B86">
    <cfRule type="colorScale" priority="127">
      <colorScale>
        <cfvo type="min"/>
        <cfvo type="percentile" val="50"/>
        <cfvo type="max"/>
        <color rgb="FF63BE7B"/>
        <color rgb="FFFFEB84"/>
        <color rgb="FFF8696B"/>
      </colorScale>
    </cfRule>
  </conditionalFormatting>
  <conditionalFormatting sqref="B93">
    <cfRule type="colorScale" priority="122">
      <colorScale>
        <cfvo type="min"/>
        <cfvo type="percentile" val="50"/>
        <cfvo type="max"/>
        <color rgb="FF63BE7B"/>
        <color rgb="FFFFEB84"/>
        <color rgb="FFF8696B"/>
      </colorScale>
    </cfRule>
  </conditionalFormatting>
  <conditionalFormatting sqref="B100">
    <cfRule type="colorScale" priority="117">
      <colorScale>
        <cfvo type="min"/>
        <cfvo type="percentile" val="50"/>
        <cfvo type="max"/>
        <color rgb="FF63BE7B"/>
        <color rgb="FFFFEB84"/>
        <color rgb="FFF8696B"/>
      </colorScale>
    </cfRule>
  </conditionalFormatting>
  <conditionalFormatting sqref="B107">
    <cfRule type="colorScale" priority="111">
      <colorScale>
        <cfvo type="min"/>
        <cfvo type="percentile" val="50"/>
        <cfvo type="max"/>
        <color rgb="FF63BE7B"/>
        <color rgb="FFFFEB84"/>
        <color rgb="FFF8696B"/>
      </colorScale>
    </cfRule>
  </conditionalFormatting>
  <conditionalFormatting sqref="B124">
    <cfRule type="colorScale" priority="101">
      <colorScale>
        <cfvo type="min"/>
        <cfvo type="percentile" val="50"/>
        <cfvo type="max"/>
        <color rgb="FF63BE7B"/>
        <color rgb="FFFFEB84"/>
        <color rgb="FFF8696B"/>
      </colorScale>
    </cfRule>
  </conditionalFormatting>
  <conditionalFormatting sqref="B131">
    <cfRule type="colorScale" priority="88">
      <colorScale>
        <cfvo type="min"/>
        <cfvo type="percentile" val="50"/>
        <cfvo type="max"/>
        <color rgb="FF63BE7B"/>
        <color rgb="FFFFEB84"/>
        <color rgb="FFF8696B"/>
      </colorScale>
    </cfRule>
  </conditionalFormatting>
  <conditionalFormatting sqref="B138">
    <cfRule type="colorScale" priority="83">
      <colorScale>
        <cfvo type="min"/>
        <cfvo type="percentile" val="50"/>
        <cfvo type="max"/>
        <color rgb="FF63BE7B"/>
        <color rgb="FFFFEB84"/>
        <color rgb="FFF8696B"/>
      </colorScale>
    </cfRule>
  </conditionalFormatting>
  <conditionalFormatting sqref="B145">
    <cfRule type="colorScale" priority="78">
      <colorScale>
        <cfvo type="min"/>
        <cfvo type="percentile" val="50"/>
        <cfvo type="max"/>
        <color rgb="FF63BE7B"/>
        <color rgb="FFFFEB84"/>
        <color rgb="FFF8696B"/>
      </colorScale>
    </cfRule>
  </conditionalFormatting>
  <conditionalFormatting sqref="B152">
    <cfRule type="colorScale" priority="73">
      <colorScale>
        <cfvo type="min"/>
        <cfvo type="percentile" val="50"/>
        <cfvo type="max"/>
        <color rgb="FF63BE7B"/>
        <color rgb="FFFFEB84"/>
        <color rgb="FFF8696B"/>
      </colorScale>
    </cfRule>
  </conditionalFormatting>
  <conditionalFormatting sqref="B159">
    <cfRule type="colorScale" priority="68">
      <colorScale>
        <cfvo type="min"/>
        <cfvo type="percentile" val="50"/>
        <cfvo type="max"/>
        <color rgb="FF63BE7B"/>
        <color rgb="FFFFEB84"/>
        <color rgb="FFF8696B"/>
      </colorScale>
    </cfRule>
  </conditionalFormatting>
  <conditionalFormatting sqref="B166">
    <cfRule type="colorScale" priority="63">
      <colorScale>
        <cfvo type="min"/>
        <cfvo type="percentile" val="50"/>
        <cfvo type="max"/>
        <color rgb="FF63BE7B"/>
        <color rgb="FFFFEB84"/>
        <color rgb="FFF8696B"/>
      </colorScale>
    </cfRule>
  </conditionalFormatting>
  <conditionalFormatting sqref="B173">
    <cfRule type="colorScale" priority="58">
      <colorScale>
        <cfvo type="min"/>
        <cfvo type="percentile" val="50"/>
        <cfvo type="max"/>
        <color rgb="FF63BE7B"/>
        <color rgb="FFFFEB84"/>
        <color rgb="FFF8696B"/>
      </colorScale>
    </cfRule>
  </conditionalFormatting>
  <conditionalFormatting sqref="B180">
    <cfRule type="colorScale" priority="53">
      <colorScale>
        <cfvo type="min"/>
        <cfvo type="percentile" val="50"/>
        <cfvo type="max"/>
        <color rgb="FF63BE7B"/>
        <color rgb="FFFFEB84"/>
        <color rgb="FFF8696B"/>
      </colorScale>
    </cfRule>
  </conditionalFormatting>
  <conditionalFormatting sqref="B187">
    <cfRule type="colorScale" priority="48">
      <colorScale>
        <cfvo type="min"/>
        <cfvo type="percentile" val="50"/>
        <cfvo type="max"/>
        <color rgb="FF63BE7B"/>
        <color rgb="FFFFEB84"/>
        <color rgb="FFF8696B"/>
      </colorScale>
    </cfRule>
  </conditionalFormatting>
  <conditionalFormatting sqref="B194">
    <cfRule type="colorScale" priority="43">
      <colorScale>
        <cfvo type="min"/>
        <cfvo type="percentile" val="50"/>
        <cfvo type="max"/>
        <color rgb="FF63BE7B"/>
        <color rgb="FFFFEB84"/>
        <color rgb="FFF8696B"/>
      </colorScale>
    </cfRule>
  </conditionalFormatting>
  <conditionalFormatting sqref="B199">
    <cfRule type="colorScale" priority="4">
      <colorScale>
        <cfvo type="min"/>
        <cfvo type="percentile" val="50"/>
        <cfvo type="max"/>
        <color rgb="FF63BE7B"/>
        <color rgb="FFFFEB84"/>
        <color rgb="FFF8696B"/>
      </colorScale>
    </cfRule>
  </conditionalFormatting>
  <conditionalFormatting sqref="B206">
    <cfRule type="colorScale" priority="30">
      <colorScale>
        <cfvo type="min"/>
        <cfvo type="percentile" val="50"/>
        <cfvo type="max"/>
        <color rgb="FF63BE7B"/>
        <color rgb="FFFFEB84"/>
        <color rgb="FFF8696B"/>
      </colorScale>
    </cfRule>
  </conditionalFormatting>
  <conditionalFormatting sqref="B211">
    <cfRule type="colorScale" priority="33">
      <colorScale>
        <cfvo type="min"/>
        <cfvo type="percentile" val="50"/>
        <cfvo type="max"/>
        <color rgb="FF63BE7B"/>
        <color rgb="FFFFEB84"/>
        <color rgb="FFF8696B"/>
      </colorScale>
    </cfRule>
  </conditionalFormatting>
  <conditionalFormatting sqref="B218">
    <cfRule type="colorScale" priority="20">
      <colorScale>
        <cfvo type="min"/>
        <cfvo type="percentile" val="50"/>
        <cfvo type="max"/>
        <color rgb="FF63BE7B"/>
        <color rgb="FFFFEB84"/>
        <color rgb="FFF8696B"/>
      </colorScale>
    </cfRule>
  </conditionalFormatting>
  <conditionalFormatting sqref="B219">
    <cfRule type="colorScale" priority="21">
      <colorScale>
        <cfvo type="min"/>
        <cfvo type="percentile" val="50"/>
        <cfvo type="max"/>
        <color rgb="FF63BE7B"/>
        <color rgb="FFFFEB84"/>
        <color rgb="FFF8696B"/>
      </colorScale>
    </cfRule>
  </conditionalFormatting>
  <conditionalFormatting sqref="B225">
    <cfRule type="colorScale" priority="14">
      <colorScale>
        <cfvo type="min"/>
        <cfvo type="percentile" val="50"/>
        <cfvo type="max"/>
        <color rgb="FF63BE7B"/>
        <color rgb="FFFFEB84"/>
        <color rgb="FFF8696B"/>
      </colorScale>
    </cfRule>
  </conditionalFormatting>
  <conditionalFormatting sqref="B226">
    <cfRule type="colorScale" priority="15">
      <colorScale>
        <cfvo type="min"/>
        <cfvo type="percentile" val="50"/>
        <cfvo type="max"/>
        <color rgb="FF63BE7B"/>
        <color rgb="FFFFEB84"/>
        <color rgb="FFF8696B"/>
      </colorScale>
    </cfRule>
  </conditionalFormatting>
  <conditionalFormatting sqref="B232">
    <cfRule type="colorScale" priority="8">
      <colorScale>
        <cfvo type="min"/>
        <cfvo type="percentile" val="50"/>
        <cfvo type="max"/>
        <color rgb="FF63BE7B"/>
        <color rgb="FFFFEB84"/>
        <color rgb="FFF8696B"/>
      </colorScale>
    </cfRule>
  </conditionalFormatting>
  <conditionalFormatting sqref="B233">
    <cfRule type="colorScale" priority="9">
      <colorScale>
        <cfvo type="min"/>
        <cfvo type="percentile" val="50"/>
        <cfvo type="max"/>
        <color rgb="FF63BE7B"/>
        <color rgb="FFFFEB84"/>
        <color rgb="FFF8696B"/>
      </colorScale>
    </cfRule>
  </conditionalFormatting>
  <conditionalFormatting sqref="B3:C7">
    <cfRule type="colorScale" priority="1">
      <colorScale>
        <cfvo type="min"/>
        <cfvo type="percentile" val="50"/>
        <cfvo type="max"/>
        <color rgb="FF63BE7B"/>
        <color rgb="FFFFEB84"/>
        <color rgb="FFF8696B"/>
      </colorScale>
    </cfRule>
  </conditionalFormatting>
  <conditionalFormatting sqref="B10:C14">
    <cfRule type="colorScale" priority="158">
      <colorScale>
        <cfvo type="min"/>
        <cfvo type="percentile" val="50"/>
        <cfvo type="max"/>
        <color rgb="FF63BE7B"/>
        <color rgb="FFFFEB84"/>
        <color rgb="FFF8696B"/>
      </colorScale>
    </cfRule>
  </conditionalFormatting>
  <conditionalFormatting sqref="B17:C21">
    <cfRule type="colorScale" priority="157">
      <colorScale>
        <cfvo type="min"/>
        <cfvo type="percentile" val="50"/>
        <cfvo type="max"/>
        <color rgb="FF63BE7B"/>
        <color rgb="FFFFEB84"/>
        <color rgb="FFF8696B"/>
      </colorScale>
    </cfRule>
  </conditionalFormatting>
  <conditionalFormatting sqref="B24:C24">
    <cfRule type="colorScale" priority="155">
      <colorScale>
        <cfvo type="min"/>
        <cfvo type="percentile" val="50"/>
        <cfvo type="max"/>
        <color rgb="FF63BE7B"/>
        <color rgb="FFFFEB84"/>
        <color rgb="FFF8696B"/>
      </colorScale>
    </cfRule>
  </conditionalFormatting>
  <conditionalFormatting sqref="B25:C28">
    <cfRule type="colorScale" priority="154">
      <colorScale>
        <cfvo type="min"/>
        <cfvo type="percentile" val="50"/>
        <cfvo type="max"/>
        <color rgb="FF63BE7B"/>
        <color rgb="FFFFEB84"/>
        <color rgb="FFF8696B"/>
      </colorScale>
    </cfRule>
  </conditionalFormatting>
  <conditionalFormatting sqref="B31:C31">
    <cfRule type="colorScale" priority="153">
      <colorScale>
        <cfvo type="min"/>
        <cfvo type="percentile" val="50"/>
        <cfvo type="max"/>
        <color rgb="FF63BE7B"/>
        <color rgb="FFFFEB84"/>
        <color rgb="FFF8696B"/>
      </colorScale>
    </cfRule>
  </conditionalFormatting>
  <conditionalFormatting sqref="B32:C35">
    <cfRule type="colorScale" priority="152">
      <colorScale>
        <cfvo type="min"/>
        <cfvo type="percentile" val="50"/>
        <cfvo type="max"/>
        <color rgb="FF63BE7B"/>
        <color rgb="FFFFEB84"/>
        <color rgb="FFF8696B"/>
      </colorScale>
    </cfRule>
  </conditionalFormatting>
  <conditionalFormatting sqref="B36:C36">
    <cfRule type="colorScale" priority="151">
      <colorScale>
        <cfvo type="min"/>
        <cfvo type="percentile" val="50"/>
        <cfvo type="max"/>
        <color rgb="FF63BE7B"/>
        <color rgb="FFFFEB84"/>
        <color rgb="FFF8696B"/>
      </colorScale>
    </cfRule>
  </conditionalFormatting>
  <conditionalFormatting sqref="B37:C40">
    <cfRule type="colorScale" priority="150">
      <colorScale>
        <cfvo type="min"/>
        <cfvo type="percentile" val="50"/>
        <cfvo type="max"/>
        <color rgb="FF63BE7B"/>
        <color rgb="FFFFEB84"/>
        <color rgb="FFF8696B"/>
      </colorScale>
    </cfRule>
  </conditionalFormatting>
  <conditionalFormatting sqref="B43:C43">
    <cfRule type="colorScale" priority="149">
      <colorScale>
        <cfvo type="min"/>
        <cfvo type="percentile" val="50"/>
        <cfvo type="max"/>
        <color rgb="FF63BE7B"/>
        <color rgb="FFFFEB84"/>
        <color rgb="FFF8696B"/>
      </colorScale>
    </cfRule>
  </conditionalFormatting>
  <conditionalFormatting sqref="B44:C47">
    <cfRule type="colorScale" priority="148">
      <colorScale>
        <cfvo type="min"/>
        <cfvo type="percentile" val="50"/>
        <cfvo type="max"/>
        <color rgb="FF63BE7B"/>
        <color rgb="FFFFEB84"/>
        <color rgb="FFF8696B"/>
      </colorScale>
    </cfRule>
  </conditionalFormatting>
  <conditionalFormatting sqref="B50:C50">
    <cfRule type="colorScale" priority="147">
      <colorScale>
        <cfvo type="min"/>
        <cfvo type="percentile" val="50"/>
        <cfvo type="max"/>
        <color rgb="FF63BE7B"/>
        <color rgb="FFFFEB84"/>
        <color rgb="FFF8696B"/>
      </colorScale>
    </cfRule>
  </conditionalFormatting>
  <conditionalFormatting sqref="B52:C54 B51">
    <cfRule type="colorScale" priority="146">
      <colorScale>
        <cfvo type="min"/>
        <cfvo type="percentile" val="50"/>
        <cfvo type="max"/>
        <color rgb="FF63BE7B"/>
        <color rgb="FFFFEB84"/>
        <color rgb="FFF8696B"/>
      </colorScale>
    </cfRule>
  </conditionalFormatting>
  <conditionalFormatting sqref="B57:C57">
    <cfRule type="colorScale" priority="144">
      <colorScale>
        <cfvo type="min"/>
        <cfvo type="percentile" val="50"/>
        <cfvo type="max"/>
        <color rgb="FF63BE7B"/>
        <color rgb="FFFFEB84"/>
        <color rgb="FFF8696B"/>
      </colorScale>
    </cfRule>
  </conditionalFormatting>
  <conditionalFormatting sqref="B59:C61 B58">
    <cfRule type="colorScale" priority="143">
      <colorScale>
        <cfvo type="min"/>
        <cfvo type="percentile" val="50"/>
        <cfvo type="max"/>
        <color rgb="FF63BE7B"/>
        <color rgb="FFFFEB84"/>
        <color rgb="FFF8696B"/>
      </colorScale>
    </cfRule>
  </conditionalFormatting>
  <conditionalFormatting sqref="B64:C64">
    <cfRule type="colorScale" priority="141">
      <colorScale>
        <cfvo type="min"/>
        <cfvo type="percentile" val="50"/>
        <cfvo type="max"/>
        <color rgb="FF63BE7B"/>
        <color rgb="FFFFEB84"/>
        <color rgb="FFF8696B"/>
      </colorScale>
    </cfRule>
  </conditionalFormatting>
  <conditionalFormatting sqref="B66:C68 B65">
    <cfRule type="colorScale" priority="140">
      <colorScale>
        <cfvo type="min"/>
        <cfvo type="percentile" val="50"/>
        <cfvo type="max"/>
        <color rgb="FF63BE7B"/>
        <color rgb="FFFFEB84"/>
        <color rgb="FFF8696B"/>
      </colorScale>
    </cfRule>
  </conditionalFormatting>
  <conditionalFormatting sqref="B71:C71">
    <cfRule type="colorScale" priority="138">
      <colorScale>
        <cfvo type="min"/>
        <cfvo type="percentile" val="50"/>
        <cfvo type="max"/>
        <color rgb="FF63BE7B"/>
        <color rgb="FFFFEB84"/>
        <color rgb="FFF8696B"/>
      </colorScale>
    </cfRule>
  </conditionalFormatting>
  <conditionalFormatting sqref="B73:C75 B72">
    <cfRule type="colorScale" priority="137">
      <colorScale>
        <cfvo type="min"/>
        <cfvo type="percentile" val="50"/>
        <cfvo type="max"/>
        <color rgb="FF63BE7B"/>
        <color rgb="FFFFEB84"/>
        <color rgb="FFF8696B"/>
      </colorScale>
    </cfRule>
  </conditionalFormatting>
  <conditionalFormatting sqref="B78:C78">
    <cfRule type="colorScale" priority="135">
      <colorScale>
        <cfvo type="min"/>
        <cfvo type="percentile" val="50"/>
        <cfvo type="max"/>
        <color rgb="FF63BE7B"/>
        <color rgb="FFFFEB84"/>
        <color rgb="FFF8696B"/>
      </colorScale>
    </cfRule>
  </conditionalFormatting>
  <conditionalFormatting sqref="B81:C82 B80">
    <cfRule type="colorScale" priority="134">
      <colorScale>
        <cfvo type="min"/>
        <cfvo type="percentile" val="50"/>
        <cfvo type="max"/>
        <color rgb="FF63BE7B"/>
        <color rgb="FFFFEB84"/>
        <color rgb="FFF8696B"/>
      </colorScale>
    </cfRule>
  </conditionalFormatting>
  <conditionalFormatting sqref="B85:C85">
    <cfRule type="colorScale" priority="129">
      <colorScale>
        <cfvo type="min"/>
        <cfvo type="percentile" val="50"/>
        <cfvo type="max"/>
        <color rgb="FF63BE7B"/>
        <color rgb="FFFFEB84"/>
        <color rgb="FFF8696B"/>
      </colorScale>
    </cfRule>
  </conditionalFormatting>
  <conditionalFormatting sqref="B88:C89 B87">
    <cfRule type="colorScale" priority="128">
      <colorScale>
        <cfvo type="min"/>
        <cfvo type="percentile" val="50"/>
        <cfvo type="max"/>
        <color rgb="FF63BE7B"/>
        <color rgb="FFFFEB84"/>
        <color rgb="FFF8696B"/>
      </colorScale>
    </cfRule>
  </conditionalFormatting>
  <conditionalFormatting sqref="B92:C92">
    <cfRule type="colorScale" priority="124">
      <colorScale>
        <cfvo type="min"/>
        <cfvo type="percentile" val="50"/>
        <cfvo type="max"/>
        <color rgb="FF63BE7B"/>
        <color rgb="FFFFEB84"/>
        <color rgb="FFF8696B"/>
      </colorScale>
    </cfRule>
  </conditionalFormatting>
  <conditionalFormatting sqref="B95:C96 B94">
    <cfRule type="colorScale" priority="123">
      <colorScale>
        <cfvo type="min"/>
        <cfvo type="percentile" val="50"/>
        <cfvo type="max"/>
        <color rgb="FF63BE7B"/>
        <color rgb="FFFFEB84"/>
        <color rgb="FFF8696B"/>
      </colorScale>
    </cfRule>
  </conditionalFormatting>
  <conditionalFormatting sqref="B99:C99">
    <cfRule type="colorScale" priority="119">
      <colorScale>
        <cfvo type="min"/>
        <cfvo type="percentile" val="50"/>
        <cfvo type="max"/>
        <color rgb="FF63BE7B"/>
        <color rgb="FFFFEB84"/>
        <color rgb="FFF8696B"/>
      </colorScale>
    </cfRule>
  </conditionalFormatting>
  <conditionalFormatting sqref="B102:C103 B101">
    <cfRule type="colorScale" priority="118">
      <colorScale>
        <cfvo type="min"/>
        <cfvo type="percentile" val="50"/>
        <cfvo type="max"/>
        <color rgb="FF63BE7B"/>
        <color rgb="FFFFEB84"/>
        <color rgb="FFF8696B"/>
      </colorScale>
    </cfRule>
  </conditionalFormatting>
  <conditionalFormatting sqref="B106:C106">
    <cfRule type="colorScale" priority="113">
      <colorScale>
        <cfvo type="min"/>
        <cfvo type="percentile" val="50"/>
        <cfvo type="max"/>
        <color rgb="FF63BE7B"/>
        <color rgb="FFFFEB84"/>
        <color rgb="FFF8696B"/>
      </colorScale>
    </cfRule>
  </conditionalFormatting>
  <conditionalFormatting sqref="B109:C110 B108">
    <cfRule type="colorScale" priority="112">
      <colorScale>
        <cfvo type="min"/>
        <cfvo type="percentile" val="50"/>
        <cfvo type="max"/>
        <color rgb="FF63BE7B"/>
        <color rgb="FFFFEB84"/>
        <color rgb="FFF8696B"/>
      </colorScale>
    </cfRule>
  </conditionalFormatting>
  <conditionalFormatting sqref="B111:C111">
    <cfRule type="colorScale" priority="98">
      <colorScale>
        <cfvo type="min"/>
        <cfvo type="percentile" val="50"/>
        <cfvo type="max"/>
        <color rgb="FF63BE7B"/>
        <color rgb="FFFFEB84"/>
        <color rgb="FFF8696B"/>
      </colorScale>
    </cfRule>
  </conditionalFormatting>
  <conditionalFormatting sqref="B113:C114 B112">
    <cfRule type="colorScale" priority="97">
      <colorScale>
        <cfvo type="min"/>
        <cfvo type="percentile" val="50"/>
        <cfvo type="max"/>
        <color rgb="FF63BE7B"/>
        <color rgb="FFFFEB84"/>
        <color rgb="FFF8696B"/>
      </colorScale>
    </cfRule>
  </conditionalFormatting>
  <conditionalFormatting sqref="B115:C115">
    <cfRule type="colorScale" priority="96">
      <colorScale>
        <cfvo type="min"/>
        <cfvo type="percentile" val="50"/>
        <cfvo type="max"/>
        <color rgb="FF63BE7B"/>
        <color rgb="FFFFEB84"/>
        <color rgb="FFF8696B"/>
      </colorScale>
    </cfRule>
  </conditionalFormatting>
  <conditionalFormatting sqref="B116:C116">
    <cfRule type="colorScale" priority="94">
      <colorScale>
        <cfvo type="min"/>
        <cfvo type="percentile" val="50"/>
        <cfvo type="max"/>
        <color rgb="FF63BE7B"/>
        <color rgb="FFFFEB84"/>
        <color rgb="FFF8696B"/>
      </colorScale>
    </cfRule>
  </conditionalFormatting>
  <conditionalFormatting sqref="B118:C119 B117">
    <cfRule type="colorScale" priority="93">
      <colorScale>
        <cfvo type="min"/>
        <cfvo type="percentile" val="50"/>
        <cfvo type="max"/>
        <color rgb="FF63BE7B"/>
        <color rgb="FFFFEB84"/>
        <color rgb="FFF8696B"/>
      </colorScale>
    </cfRule>
  </conditionalFormatting>
  <conditionalFormatting sqref="B120:C120">
    <cfRule type="colorScale" priority="92">
      <colorScale>
        <cfvo type="min"/>
        <cfvo type="percentile" val="50"/>
        <cfvo type="max"/>
        <color rgb="FF63BE7B"/>
        <color rgb="FFFFEB84"/>
        <color rgb="FFF8696B"/>
      </colorScale>
    </cfRule>
  </conditionalFormatting>
  <conditionalFormatting sqref="B123:C123">
    <cfRule type="colorScale" priority="103">
      <colorScale>
        <cfvo type="min"/>
        <cfvo type="percentile" val="50"/>
        <cfvo type="max"/>
        <color rgb="FF63BE7B"/>
        <color rgb="FFFFEB84"/>
        <color rgb="FFF8696B"/>
      </colorScale>
    </cfRule>
  </conditionalFormatting>
  <conditionalFormatting sqref="B126:C127 B125">
    <cfRule type="colorScale" priority="102">
      <colorScale>
        <cfvo type="min"/>
        <cfvo type="percentile" val="50"/>
        <cfvo type="max"/>
        <color rgb="FF63BE7B"/>
        <color rgb="FFFFEB84"/>
        <color rgb="FFF8696B"/>
      </colorScale>
    </cfRule>
  </conditionalFormatting>
  <conditionalFormatting sqref="B130:C130">
    <cfRule type="colorScale" priority="90">
      <colorScale>
        <cfvo type="min"/>
        <cfvo type="percentile" val="50"/>
        <cfvo type="max"/>
        <color rgb="FF63BE7B"/>
        <color rgb="FFFFEB84"/>
        <color rgb="FFF8696B"/>
      </colorScale>
    </cfRule>
  </conditionalFormatting>
  <conditionalFormatting sqref="B133:C134 B132">
    <cfRule type="colorScale" priority="89">
      <colorScale>
        <cfvo type="min"/>
        <cfvo type="percentile" val="50"/>
        <cfvo type="max"/>
        <color rgb="FF63BE7B"/>
        <color rgb="FFFFEB84"/>
        <color rgb="FFF8696B"/>
      </colorScale>
    </cfRule>
  </conditionalFormatting>
  <conditionalFormatting sqref="B137:C137">
    <cfRule type="colorScale" priority="85">
      <colorScale>
        <cfvo type="min"/>
        <cfvo type="percentile" val="50"/>
        <cfvo type="max"/>
        <color rgb="FF63BE7B"/>
        <color rgb="FFFFEB84"/>
        <color rgb="FFF8696B"/>
      </colorScale>
    </cfRule>
  </conditionalFormatting>
  <conditionalFormatting sqref="B140:C141 B139">
    <cfRule type="colorScale" priority="84">
      <colorScale>
        <cfvo type="min"/>
        <cfvo type="percentile" val="50"/>
        <cfvo type="max"/>
        <color rgb="FF63BE7B"/>
        <color rgb="FFFFEB84"/>
        <color rgb="FFF8696B"/>
      </colorScale>
    </cfRule>
  </conditionalFormatting>
  <conditionalFormatting sqref="B144:C144">
    <cfRule type="colorScale" priority="80">
      <colorScale>
        <cfvo type="min"/>
        <cfvo type="percentile" val="50"/>
        <cfvo type="max"/>
        <color rgb="FF63BE7B"/>
        <color rgb="FFFFEB84"/>
        <color rgb="FFF8696B"/>
      </colorScale>
    </cfRule>
  </conditionalFormatting>
  <conditionalFormatting sqref="B147:C148 B146">
    <cfRule type="colorScale" priority="79">
      <colorScale>
        <cfvo type="min"/>
        <cfvo type="percentile" val="50"/>
        <cfvo type="max"/>
        <color rgb="FF63BE7B"/>
        <color rgb="FFFFEB84"/>
        <color rgb="FFF8696B"/>
      </colorScale>
    </cfRule>
  </conditionalFormatting>
  <conditionalFormatting sqref="B151:C151">
    <cfRule type="colorScale" priority="75">
      <colorScale>
        <cfvo type="min"/>
        <cfvo type="percentile" val="50"/>
        <cfvo type="max"/>
        <color rgb="FF63BE7B"/>
        <color rgb="FFFFEB84"/>
        <color rgb="FFF8696B"/>
      </colorScale>
    </cfRule>
  </conditionalFormatting>
  <conditionalFormatting sqref="B154:C155 B153">
    <cfRule type="colorScale" priority="74">
      <colorScale>
        <cfvo type="min"/>
        <cfvo type="percentile" val="50"/>
        <cfvo type="max"/>
        <color rgb="FF63BE7B"/>
        <color rgb="FFFFEB84"/>
        <color rgb="FFF8696B"/>
      </colorScale>
    </cfRule>
  </conditionalFormatting>
  <conditionalFormatting sqref="B158:C158">
    <cfRule type="colorScale" priority="70">
      <colorScale>
        <cfvo type="min"/>
        <cfvo type="percentile" val="50"/>
        <cfvo type="max"/>
        <color rgb="FF63BE7B"/>
        <color rgb="FFFFEB84"/>
        <color rgb="FFF8696B"/>
      </colorScale>
    </cfRule>
  </conditionalFormatting>
  <conditionalFormatting sqref="B161:C162 B160">
    <cfRule type="colorScale" priority="69">
      <colorScale>
        <cfvo type="min"/>
        <cfvo type="percentile" val="50"/>
        <cfvo type="max"/>
        <color rgb="FF63BE7B"/>
        <color rgb="FFFFEB84"/>
        <color rgb="FFF8696B"/>
      </colorScale>
    </cfRule>
  </conditionalFormatting>
  <conditionalFormatting sqref="B165:C165">
    <cfRule type="colorScale" priority="65">
      <colorScale>
        <cfvo type="min"/>
        <cfvo type="percentile" val="50"/>
        <cfvo type="max"/>
        <color rgb="FF63BE7B"/>
        <color rgb="FFFFEB84"/>
        <color rgb="FFF8696B"/>
      </colorScale>
    </cfRule>
  </conditionalFormatting>
  <conditionalFormatting sqref="B168:C169 B167">
    <cfRule type="colorScale" priority="64">
      <colorScale>
        <cfvo type="min"/>
        <cfvo type="percentile" val="50"/>
        <cfvo type="max"/>
        <color rgb="FF63BE7B"/>
        <color rgb="FFFFEB84"/>
        <color rgb="FFF8696B"/>
      </colorScale>
    </cfRule>
  </conditionalFormatting>
  <conditionalFormatting sqref="B172:C172">
    <cfRule type="colorScale" priority="60">
      <colorScale>
        <cfvo type="min"/>
        <cfvo type="percentile" val="50"/>
        <cfvo type="max"/>
        <color rgb="FF63BE7B"/>
        <color rgb="FFFFEB84"/>
        <color rgb="FFF8696B"/>
      </colorScale>
    </cfRule>
  </conditionalFormatting>
  <conditionalFormatting sqref="B175:C176 B174">
    <cfRule type="colorScale" priority="59">
      <colorScale>
        <cfvo type="min"/>
        <cfvo type="percentile" val="50"/>
        <cfvo type="max"/>
        <color rgb="FF63BE7B"/>
        <color rgb="FFFFEB84"/>
        <color rgb="FFF8696B"/>
      </colorScale>
    </cfRule>
  </conditionalFormatting>
  <conditionalFormatting sqref="B179:C179">
    <cfRule type="colorScale" priority="55">
      <colorScale>
        <cfvo type="min"/>
        <cfvo type="percentile" val="50"/>
        <cfvo type="max"/>
        <color rgb="FF63BE7B"/>
        <color rgb="FFFFEB84"/>
        <color rgb="FFF8696B"/>
      </colorScale>
    </cfRule>
  </conditionalFormatting>
  <conditionalFormatting sqref="B182:C183 B181">
    <cfRule type="colorScale" priority="54">
      <colorScale>
        <cfvo type="min"/>
        <cfvo type="percentile" val="50"/>
        <cfvo type="max"/>
        <color rgb="FF63BE7B"/>
        <color rgb="FFFFEB84"/>
        <color rgb="FFF8696B"/>
      </colorScale>
    </cfRule>
  </conditionalFormatting>
  <conditionalFormatting sqref="B186:C186">
    <cfRule type="colorScale" priority="50">
      <colorScale>
        <cfvo type="min"/>
        <cfvo type="percentile" val="50"/>
        <cfvo type="max"/>
        <color rgb="FF63BE7B"/>
        <color rgb="FFFFEB84"/>
        <color rgb="FFF8696B"/>
      </colorScale>
    </cfRule>
  </conditionalFormatting>
  <conditionalFormatting sqref="B189:C190 B188">
    <cfRule type="colorScale" priority="49">
      <colorScale>
        <cfvo type="min"/>
        <cfvo type="percentile" val="50"/>
        <cfvo type="max"/>
        <color rgb="FF63BE7B"/>
        <color rgb="FFFFEB84"/>
        <color rgb="FFF8696B"/>
      </colorScale>
    </cfRule>
  </conditionalFormatting>
  <conditionalFormatting sqref="B193:C193">
    <cfRule type="colorScale" priority="45">
      <colorScale>
        <cfvo type="min"/>
        <cfvo type="percentile" val="50"/>
        <cfvo type="max"/>
        <color rgb="FF63BE7B"/>
        <color rgb="FFFFEB84"/>
        <color rgb="FFF8696B"/>
      </colorScale>
    </cfRule>
  </conditionalFormatting>
  <conditionalFormatting sqref="B196:C197 B195 B201:C202 B200">
    <cfRule type="colorScale" priority="44">
      <colorScale>
        <cfvo type="min"/>
        <cfvo type="percentile" val="50"/>
        <cfvo type="max"/>
        <color rgb="FF63BE7B"/>
        <color rgb="FFFFEB84"/>
        <color rgb="FFF8696B"/>
      </colorScale>
    </cfRule>
  </conditionalFormatting>
  <conditionalFormatting sqref="B198:C198">
    <cfRule type="colorScale" priority="5">
      <colorScale>
        <cfvo type="min"/>
        <cfvo type="percentile" val="50"/>
        <cfvo type="max"/>
        <color rgb="FF63BE7B"/>
        <color rgb="FFFFEB84"/>
        <color rgb="FFF8696B"/>
      </colorScale>
    </cfRule>
  </conditionalFormatting>
  <conditionalFormatting sqref="B205:C205">
    <cfRule type="colorScale" priority="40">
      <colorScale>
        <cfvo type="min"/>
        <cfvo type="percentile" val="50"/>
        <cfvo type="max"/>
        <color rgb="FF63BE7B"/>
        <color rgb="FFFFEB84"/>
        <color rgb="FFF8696B"/>
      </colorScale>
    </cfRule>
  </conditionalFormatting>
  <conditionalFormatting sqref="B208:C209 B207">
    <cfRule type="colorScale" priority="39">
      <colorScale>
        <cfvo type="min"/>
        <cfvo type="percentile" val="50"/>
        <cfvo type="max"/>
        <color rgb="FF63BE7B"/>
        <color rgb="FFFFEB84"/>
        <color rgb="FFF8696B"/>
      </colorScale>
    </cfRule>
  </conditionalFormatting>
  <conditionalFormatting sqref="B210:C210">
    <cfRule type="colorScale" priority="35">
      <colorScale>
        <cfvo type="min"/>
        <cfvo type="percentile" val="50"/>
        <cfvo type="max"/>
        <color rgb="FF63BE7B"/>
        <color rgb="FFFFEB84"/>
        <color rgb="FFF8696B"/>
      </colorScale>
    </cfRule>
  </conditionalFormatting>
  <conditionalFormatting sqref="B213:C214 B212">
    <cfRule type="colorScale" priority="34">
      <colorScale>
        <cfvo type="min"/>
        <cfvo type="percentile" val="50"/>
        <cfvo type="max"/>
        <color rgb="FF63BE7B"/>
        <color rgb="FFFFEB84"/>
        <color rgb="FFF8696B"/>
      </colorScale>
    </cfRule>
  </conditionalFormatting>
  <conditionalFormatting sqref="B217:C217">
    <cfRule type="colorScale" priority="26">
      <colorScale>
        <cfvo type="min"/>
        <cfvo type="percentile" val="50"/>
        <cfvo type="max"/>
        <color rgb="FF63BE7B"/>
        <color rgb="FFFFEB84"/>
        <color rgb="FFF8696B"/>
      </colorScale>
    </cfRule>
  </conditionalFormatting>
  <conditionalFormatting sqref="B220:C221">
    <cfRule type="colorScale" priority="25">
      <colorScale>
        <cfvo type="min"/>
        <cfvo type="percentile" val="50"/>
        <cfvo type="max"/>
        <color rgb="FF63BE7B"/>
        <color rgb="FFFFEB84"/>
        <color rgb="FFF8696B"/>
      </colorScale>
    </cfRule>
  </conditionalFormatting>
  <conditionalFormatting sqref="B224:C224">
    <cfRule type="colorScale" priority="17">
      <colorScale>
        <cfvo type="min"/>
        <cfvo type="percentile" val="50"/>
        <cfvo type="max"/>
        <color rgb="FF63BE7B"/>
        <color rgb="FFFFEB84"/>
        <color rgb="FFF8696B"/>
      </colorScale>
    </cfRule>
  </conditionalFormatting>
  <conditionalFormatting sqref="B227:C228">
    <cfRule type="colorScale" priority="16">
      <colorScale>
        <cfvo type="min"/>
        <cfvo type="percentile" val="50"/>
        <cfvo type="max"/>
        <color rgb="FF63BE7B"/>
        <color rgb="FFFFEB84"/>
        <color rgb="FFF8696B"/>
      </colorScale>
    </cfRule>
  </conditionalFormatting>
  <conditionalFormatting sqref="B231:C231">
    <cfRule type="colorScale" priority="11">
      <colorScale>
        <cfvo type="min"/>
        <cfvo type="percentile" val="50"/>
        <cfvo type="max"/>
        <color rgb="FF63BE7B"/>
        <color rgb="FFFFEB84"/>
        <color rgb="FFF8696B"/>
      </colorScale>
    </cfRule>
  </conditionalFormatting>
  <conditionalFormatting sqref="B234:C235">
    <cfRule type="colorScale" priority="10">
      <colorScale>
        <cfvo type="min"/>
        <cfvo type="percentile" val="50"/>
        <cfvo type="max"/>
        <color rgb="FF63BE7B"/>
        <color rgb="FFFFEB84"/>
        <color rgb="FFF8696B"/>
      </colorScale>
    </cfRule>
  </conditionalFormatting>
  <conditionalFormatting sqref="C51">
    <cfRule type="colorScale" priority="145">
      <colorScale>
        <cfvo type="min"/>
        <cfvo type="percentile" val="50"/>
        <cfvo type="max"/>
        <color rgb="FF63BE7B"/>
        <color rgb="FFFFEB84"/>
        <color rgb="FFF8696B"/>
      </colorScale>
    </cfRule>
  </conditionalFormatting>
  <conditionalFormatting sqref="C58">
    <cfRule type="colorScale" priority="142">
      <colorScale>
        <cfvo type="min"/>
        <cfvo type="percentile" val="50"/>
        <cfvo type="max"/>
        <color rgb="FF63BE7B"/>
        <color rgb="FFFFEB84"/>
        <color rgb="FFF8696B"/>
      </colorScale>
    </cfRule>
  </conditionalFormatting>
  <conditionalFormatting sqref="C65">
    <cfRule type="colorScale" priority="139">
      <colorScale>
        <cfvo type="min"/>
        <cfvo type="percentile" val="50"/>
        <cfvo type="max"/>
        <color rgb="FF63BE7B"/>
        <color rgb="FFFFEB84"/>
        <color rgb="FFF8696B"/>
      </colorScale>
    </cfRule>
  </conditionalFormatting>
  <conditionalFormatting sqref="C72">
    <cfRule type="colorScale" priority="136">
      <colorScale>
        <cfvo type="min"/>
        <cfvo type="percentile" val="50"/>
        <cfvo type="max"/>
        <color rgb="FF63BE7B"/>
        <color rgb="FFFFEB84"/>
        <color rgb="FFF8696B"/>
      </colorScale>
    </cfRule>
  </conditionalFormatting>
  <conditionalFormatting sqref="C79">
    <cfRule type="colorScale" priority="131">
      <colorScale>
        <cfvo type="min"/>
        <cfvo type="percentile" val="50"/>
        <cfvo type="max"/>
        <color rgb="FF63BE7B"/>
        <color rgb="FFFFEB84"/>
        <color rgb="FFF8696B"/>
      </colorScale>
    </cfRule>
  </conditionalFormatting>
  <conditionalFormatting sqref="C80">
    <cfRule type="colorScale" priority="130">
      <colorScale>
        <cfvo type="min"/>
        <cfvo type="percentile" val="50"/>
        <cfvo type="max"/>
        <color rgb="FF63BE7B"/>
        <color rgb="FFFFEB84"/>
        <color rgb="FFF8696B"/>
      </colorScale>
    </cfRule>
  </conditionalFormatting>
  <conditionalFormatting sqref="C86">
    <cfRule type="colorScale" priority="126">
      <colorScale>
        <cfvo type="min"/>
        <cfvo type="percentile" val="50"/>
        <cfvo type="max"/>
        <color rgb="FF63BE7B"/>
        <color rgb="FFFFEB84"/>
        <color rgb="FFF8696B"/>
      </colorScale>
    </cfRule>
  </conditionalFormatting>
  <conditionalFormatting sqref="C87">
    <cfRule type="colorScale" priority="125">
      <colorScale>
        <cfvo type="min"/>
        <cfvo type="percentile" val="50"/>
        <cfvo type="max"/>
        <color rgb="FF63BE7B"/>
        <color rgb="FFFFEB84"/>
        <color rgb="FFF8696B"/>
      </colorScale>
    </cfRule>
  </conditionalFormatting>
  <conditionalFormatting sqref="C93">
    <cfRule type="colorScale" priority="121">
      <colorScale>
        <cfvo type="min"/>
        <cfvo type="percentile" val="50"/>
        <cfvo type="max"/>
        <color rgb="FF63BE7B"/>
        <color rgb="FFFFEB84"/>
        <color rgb="FFF8696B"/>
      </colorScale>
    </cfRule>
  </conditionalFormatting>
  <conditionalFormatting sqref="C94">
    <cfRule type="colorScale" priority="120">
      <colorScale>
        <cfvo type="min"/>
        <cfvo type="percentile" val="50"/>
        <cfvo type="max"/>
        <color rgb="FF63BE7B"/>
        <color rgb="FFFFEB84"/>
        <color rgb="FFF8696B"/>
      </colorScale>
    </cfRule>
  </conditionalFormatting>
  <conditionalFormatting sqref="C100">
    <cfRule type="colorScale" priority="116">
      <colorScale>
        <cfvo type="min"/>
        <cfvo type="percentile" val="50"/>
        <cfvo type="max"/>
        <color rgb="FF63BE7B"/>
        <color rgb="FFFFEB84"/>
        <color rgb="FFF8696B"/>
      </colorScale>
    </cfRule>
  </conditionalFormatting>
  <conditionalFormatting sqref="C101">
    <cfRule type="colorScale" priority="114">
      <colorScale>
        <cfvo type="min"/>
        <cfvo type="percentile" val="50"/>
        <cfvo type="max"/>
        <color rgb="FF63BE7B"/>
        <color rgb="FFFFEB84"/>
        <color rgb="FFF8696B"/>
      </colorScale>
    </cfRule>
  </conditionalFormatting>
  <conditionalFormatting sqref="C107">
    <cfRule type="colorScale" priority="110">
      <colorScale>
        <cfvo type="min"/>
        <cfvo type="percentile" val="50"/>
        <cfvo type="max"/>
        <color rgb="FF63BE7B"/>
        <color rgb="FFFFEB84"/>
        <color rgb="FFF8696B"/>
      </colorScale>
    </cfRule>
  </conditionalFormatting>
  <conditionalFormatting sqref="C108">
    <cfRule type="colorScale" priority="109">
      <colorScale>
        <cfvo type="min"/>
        <cfvo type="percentile" val="50"/>
        <cfvo type="max"/>
        <color rgb="FF63BE7B"/>
        <color rgb="FFFFEB84"/>
        <color rgb="FFF8696B"/>
      </colorScale>
    </cfRule>
  </conditionalFormatting>
  <conditionalFormatting sqref="C112">
    <cfRule type="colorScale" priority="95">
      <colorScale>
        <cfvo type="min"/>
        <cfvo type="percentile" val="50"/>
        <cfvo type="max"/>
        <color rgb="FF63BE7B"/>
        <color rgb="FFFFEB84"/>
        <color rgb="FFF8696B"/>
      </colorScale>
    </cfRule>
  </conditionalFormatting>
  <conditionalFormatting sqref="C117">
    <cfRule type="colorScale" priority="91">
      <colorScale>
        <cfvo type="min"/>
        <cfvo type="percentile" val="50"/>
        <cfvo type="max"/>
        <color rgb="FF63BE7B"/>
        <color rgb="FFFFEB84"/>
        <color rgb="FFF8696B"/>
      </colorScale>
    </cfRule>
  </conditionalFormatting>
  <conditionalFormatting sqref="C124">
    <cfRule type="colorScale" priority="100">
      <colorScale>
        <cfvo type="min"/>
        <cfvo type="percentile" val="50"/>
        <cfvo type="max"/>
        <color rgb="FF63BE7B"/>
        <color rgb="FFFFEB84"/>
        <color rgb="FFF8696B"/>
      </colorScale>
    </cfRule>
  </conditionalFormatting>
  <conditionalFormatting sqref="C125">
    <cfRule type="colorScale" priority="99">
      <colorScale>
        <cfvo type="min"/>
        <cfvo type="percentile" val="50"/>
        <cfvo type="max"/>
        <color rgb="FF63BE7B"/>
        <color rgb="FFFFEB84"/>
        <color rgb="FFF8696B"/>
      </colorScale>
    </cfRule>
  </conditionalFormatting>
  <conditionalFormatting sqref="C131">
    <cfRule type="colorScale" priority="87">
      <colorScale>
        <cfvo type="min"/>
        <cfvo type="percentile" val="50"/>
        <cfvo type="max"/>
        <color rgb="FF63BE7B"/>
        <color rgb="FFFFEB84"/>
        <color rgb="FFF8696B"/>
      </colorScale>
    </cfRule>
  </conditionalFormatting>
  <conditionalFormatting sqref="C132">
    <cfRule type="colorScale" priority="86">
      <colorScale>
        <cfvo type="min"/>
        <cfvo type="percentile" val="50"/>
        <cfvo type="max"/>
        <color rgb="FF63BE7B"/>
        <color rgb="FFFFEB84"/>
        <color rgb="FFF8696B"/>
      </colorScale>
    </cfRule>
  </conditionalFormatting>
  <conditionalFormatting sqref="C138">
    <cfRule type="colorScale" priority="82">
      <colorScale>
        <cfvo type="min"/>
        <cfvo type="percentile" val="50"/>
        <cfvo type="max"/>
        <color rgb="FF63BE7B"/>
        <color rgb="FFFFEB84"/>
        <color rgb="FFF8696B"/>
      </colorScale>
    </cfRule>
  </conditionalFormatting>
  <conditionalFormatting sqref="C139">
    <cfRule type="colorScale" priority="81">
      <colorScale>
        <cfvo type="min"/>
        <cfvo type="percentile" val="50"/>
        <cfvo type="max"/>
        <color rgb="FF63BE7B"/>
        <color rgb="FFFFEB84"/>
        <color rgb="FFF8696B"/>
      </colorScale>
    </cfRule>
  </conditionalFormatting>
  <conditionalFormatting sqref="C145">
    <cfRule type="colorScale" priority="77">
      <colorScale>
        <cfvo type="min"/>
        <cfvo type="percentile" val="50"/>
        <cfvo type="max"/>
        <color rgb="FF63BE7B"/>
        <color rgb="FFFFEB84"/>
        <color rgb="FFF8696B"/>
      </colorScale>
    </cfRule>
  </conditionalFormatting>
  <conditionalFormatting sqref="C146">
    <cfRule type="colorScale" priority="76">
      <colorScale>
        <cfvo type="min"/>
        <cfvo type="percentile" val="50"/>
        <cfvo type="max"/>
        <color rgb="FF63BE7B"/>
        <color rgb="FFFFEB84"/>
        <color rgb="FFF8696B"/>
      </colorScale>
    </cfRule>
  </conditionalFormatting>
  <conditionalFormatting sqref="C152">
    <cfRule type="colorScale" priority="72">
      <colorScale>
        <cfvo type="min"/>
        <cfvo type="percentile" val="50"/>
        <cfvo type="max"/>
        <color rgb="FF63BE7B"/>
        <color rgb="FFFFEB84"/>
        <color rgb="FFF8696B"/>
      </colorScale>
    </cfRule>
  </conditionalFormatting>
  <conditionalFormatting sqref="C153">
    <cfRule type="colorScale" priority="71">
      <colorScale>
        <cfvo type="min"/>
        <cfvo type="percentile" val="50"/>
        <cfvo type="max"/>
        <color rgb="FF63BE7B"/>
        <color rgb="FFFFEB84"/>
        <color rgb="FFF8696B"/>
      </colorScale>
    </cfRule>
  </conditionalFormatting>
  <conditionalFormatting sqref="C159">
    <cfRule type="colorScale" priority="67">
      <colorScale>
        <cfvo type="min"/>
        <cfvo type="percentile" val="50"/>
        <cfvo type="max"/>
        <color rgb="FF63BE7B"/>
        <color rgb="FFFFEB84"/>
        <color rgb="FFF8696B"/>
      </colorScale>
    </cfRule>
  </conditionalFormatting>
  <conditionalFormatting sqref="C160">
    <cfRule type="colorScale" priority="66">
      <colorScale>
        <cfvo type="min"/>
        <cfvo type="percentile" val="50"/>
        <cfvo type="max"/>
        <color rgb="FF63BE7B"/>
        <color rgb="FFFFEB84"/>
        <color rgb="FFF8696B"/>
      </colorScale>
    </cfRule>
  </conditionalFormatting>
  <conditionalFormatting sqref="C166">
    <cfRule type="colorScale" priority="62">
      <colorScale>
        <cfvo type="min"/>
        <cfvo type="percentile" val="50"/>
        <cfvo type="max"/>
        <color rgb="FF63BE7B"/>
        <color rgb="FFFFEB84"/>
        <color rgb="FFF8696B"/>
      </colorScale>
    </cfRule>
  </conditionalFormatting>
  <conditionalFormatting sqref="C167">
    <cfRule type="colorScale" priority="61">
      <colorScale>
        <cfvo type="min"/>
        <cfvo type="percentile" val="50"/>
        <cfvo type="max"/>
        <color rgb="FF63BE7B"/>
        <color rgb="FFFFEB84"/>
        <color rgb="FFF8696B"/>
      </colorScale>
    </cfRule>
  </conditionalFormatting>
  <conditionalFormatting sqref="C173">
    <cfRule type="colorScale" priority="57">
      <colorScale>
        <cfvo type="min"/>
        <cfvo type="percentile" val="50"/>
        <cfvo type="max"/>
        <color rgb="FF63BE7B"/>
        <color rgb="FFFFEB84"/>
        <color rgb="FFF8696B"/>
      </colorScale>
    </cfRule>
  </conditionalFormatting>
  <conditionalFormatting sqref="C174">
    <cfRule type="colorScale" priority="56">
      <colorScale>
        <cfvo type="min"/>
        <cfvo type="percentile" val="50"/>
        <cfvo type="max"/>
        <color rgb="FF63BE7B"/>
        <color rgb="FFFFEB84"/>
        <color rgb="FFF8696B"/>
      </colorScale>
    </cfRule>
  </conditionalFormatting>
  <conditionalFormatting sqref="C180">
    <cfRule type="colorScale" priority="52">
      <colorScale>
        <cfvo type="min"/>
        <cfvo type="percentile" val="50"/>
        <cfvo type="max"/>
        <color rgb="FF63BE7B"/>
        <color rgb="FFFFEB84"/>
        <color rgb="FFF8696B"/>
      </colorScale>
    </cfRule>
  </conditionalFormatting>
  <conditionalFormatting sqref="C181">
    <cfRule type="colorScale" priority="51">
      <colorScale>
        <cfvo type="min"/>
        <cfvo type="percentile" val="50"/>
        <cfvo type="max"/>
        <color rgb="FF63BE7B"/>
        <color rgb="FFFFEB84"/>
        <color rgb="FFF8696B"/>
      </colorScale>
    </cfRule>
  </conditionalFormatting>
  <conditionalFormatting sqref="C187">
    <cfRule type="colorScale" priority="47">
      <colorScale>
        <cfvo type="min"/>
        <cfvo type="percentile" val="50"/>
        <cfvo type="max"/>
        <color rgb="FF63BE7B"/>
        <color rgb="FFFFEB84"/>
        <color rgb="FFF8696B"/>
      </colorScale>
    </cfRule>
  </conditionalFormatting>
  <conditionalFormatting sqref="C188">
    <cfRule type="colorScale" priority="46">
      <colorScale>
        <cfvo type="min"/>
        <cfvo type="percentile" val="50"/>
        <cfvo type="max"/>
        <color rgb="FF63BE7B"/>
        <color rgb="FFFFEB84"/>
        <color rgb="FFF8696B"/>
      </colorScale>
    </cfRule>
  </conditionalFormatting>
  <conditionalFormatting sqref="C194">
    <cfRule type="colorScale" priority="42">
      <colorScale>
        <cfvo type="min"/>
        <cfvo type="percentile" val="50"/>
        <cfvo type="max"/>
        <color rgb="FF63BE7B"/>
        <color rgb="FFFFEB84"/>
        <color rgb="FFF8696B"/>
      </colorScale>
    </cfRule>
  </conditionalFormatting>
  <conditionalFormatting sqref="C195">
    <cfRule type="colorScale" priority="41">
      <colorScale>
        <cfvo type="min"/>
        <cfvo type="percentile" val="50"/>
        <cfvo type="max"/>
        <color rgb="FF63BE7B"/>
        <color rgb="FFFFEB84"/>
        <color rgb="FFF8696B"/>
      </colorScale>
    </cfRule>
  </conditionalFormatting>
  <conditionalFormatting sqref="C199">
    <cfRule type="colorScale" priority="3">
      <colorScale>
        <cfvo type="min"/>
        <cfvo type="percentile" val="50"/>
        <cfvo type="max"/>
        <color rgb="FF63BE7B"/>
        <color rgb="FFFFEB84"/>
        <color rgb="FFF8696B"/>
      </colorScale>
    </cfRule>
  </conditionalFormatting>
  <conditionalFormatting sqref="C200">
    <cfRule type="colorScale" priority="2">
      <colorScale>
        <cfvo type="min"/>
        <cfvo type="percentile" val="50"/>
        <cfvo type="max"/>
        <color rgb="FF63BE7B"/>
        <color rgb="FFFFEB84"/>
        <color rgb="FFF8696B"/>
      </colorScale>
    </cfRule>
  </conditionalFormatting>
  <conditionalFormatting sqref="C206">
    <cfRule type="colorScale" priority="29">
      <colorScale>
        <cfvo type="min"/>
        <cfvo type="percentile" val="50"/>
        <cfvo type="max"/>
        <color rgb="FF63BE7B"/>
        <color rgb="FFFFEB84"/>
        <color rgb="FFF8696B"/>
      </colorScale>
    </cfRule>
  </conditionalFormatting>
  <conditionalFormatting sqref="C207">
    <cfRule type="colorScale" priority="28">
      <colorScale>
        <cfvo type="min"/>
        <cfvo type="percentile" val="50"/>
        <cfvo type="max"/>
        <color rgb="FF63BE7B"/>
        <color rgb="FFFFEB84"/>
        <color rgb="FFF8696B"/>
      </colorScale>
    </cfRule>
  </conditionalFormatting>
  <conditionalFormatting sqref="C211">
    <cfRule type="colorScale" priority="32">
      <colorScale>
        <cfvo type="min"/>
        <cfvo type="percentile" val="50"/>
        <cfvo type="max"/>
        <color rgb="FF63BE7B"/>
        <color rgb="FFFFEB84"/>
        <color rgb="FFF8696B"/>
      </colorScale>
    </cfRule>
  </conditionalFormatting>
  <conditionalFormatting sqref="C212">
    <cfRule type="colorScale" priority="27">
      <colorScale>
        <cfvo type="min"/>
        <cfvo type="percentile" val="50"/>
        <cfvo type="max"/>
        <color rgb="FF63BE7B"/>
        <color rgb="FFFFEB84"/>
        <color rgb="FFF8696B"/>
      </colorScale>
    </cfRule>
  </conditionalFormatting>
  <conditionalFormatting sqref="C218">
    <cfRule type="colorScale" priority="19">
      <colorScale>
        <cfvo type="min"/>
        <cfvo type="percentile" val="50"/>
        <cfvo type="max"/>
        <color rgb="FF63BE7B"/>
        <color rgb="FFFFEB84"/>
        <color rgb="FFF8696B"/>
      </colorScale>
    </cfRule>
  </conditionalFormatting>
  <conditionalFormatting sqref="C219">
    <cfRule type="colorScale" priority="18">
      <colorScale>
        <cfvo type="min"/>
        <cfvo type="percentile" val="50"/>
        <cfvo type="max"/>
        <color rgb="FF63BE7B"/>
        <color rgb="FFFFEB84"/>
        <color rgb="FFF8696B"/>
      </colorScale>
    </cfRule>
  </conditionalFormatting>
  <conditionalFormatting sqref="C225">
    <cfRule type="colorScale" priority="13">
      <colorScale>
        <cfvo type="min"/>
        <cfvo type="percentile" val="50"/>
        <cfvo type="max"/>
        <color rgb="FF63BE7B"/>
        <color rgb="FFFFEB84"/>
        <color rgb="FFF8696B"/>
      </colorScale>
    </cfRule>
  </conditionalFormatting>
  <conditionalFormatting sqref="C226">
    <cfRule type="colorScale" priority="12">
      <colorScale>
        <cfvo type="min"/>
        <cfvo type="percentile" val="50"/>
        <cfvo type="max"/>
        <color rgb="FF63BE7B"/>
        <color rgb="FFFFEB84"/>
        <color rgb="FFF8696B"/>
      </colorScale>
    </cfRule>
  </conditionalFormatting>
  <conditionalFormatting sqref="C232">
    <cfRule type="colorScale" priority="7">
      <colorScale>
        <cfvo type="min"/>
        <cfvo type="percentile" val="50"/>
        <cfvo type="max"/>
        <color rgb="FF63BE7B"/>
        <color rgb="FFFFEB84"/>
        <color rgb="FFF8696B"/>
      </colorScale>
    </cfRule>
  </conditionalFormatting>
  <conditionalFormatting sqref="C233">
    <cfRule type="colorScale" priority="6">
      <colorScale>
        <cfvo type="min"/>
        <cfvo type="percentile" val="50"/>
        <cfvo type="max"/>
        <color rgb="FF63BE7B"/>
        <color rgb="FFFFEB84"/>
        <color rgb="FFF8696B"/>
      </colorScale>
    </cfRule>
  </conditionalFormatting>
  <pageMargins left="0.25" right="0.25" top="0.75" bottom="0.75" header="0.3" footer="0.3"/>
  <pageSetup orientation="portrait" r:id="rId1"/>
  <rowBreaks count="1" manualBreakCount="1">
    <brk id="4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AA13-5D85-486D-B59E-A447231BA2CC}">
  <sheetPr>
    <tabColor rgb="FF00B0F0"/>
  </sheetPr>
  <dimension ref="B2:C25"/>
  <sheetViews>
    <sheetView workbookViewId="0">
      <selection activeCell="B2" sqref="B2:C2"/>
    </sheetView>
  </sheetViews>
  <sheetFormatPr baseColWidth="10" defaultRowHeight="14.5" x14ac:dyDescent="0.35"/>
  <cols>
    <col min="1" max="1" width="1.08984375" customWidth="1"/>
    <col min="2" max="2" width="31.36328125" customWidth="1"/>
    <col min="3" max="3" width="38.81640625" customWidth="1"/>
  </cols>
  <sheetData>
    <row r="2" spans="2:3" ht="37.5" customHeight="1" x14ac:dyDescent="0.35">
      <c r="B2" s="263" t="s">
        <v>37</v>
      </c>
      <c r="C2" s="263"/>
    </row>
    <row r="3" spans="2:3" ht="15.5" x14ac:dyDescent="0.35">
      <c r="B3" s="262" t="s">
        <v>38</v>
      </c>
      <c r="C3" s="262"/>
    </row>
    <row r="4" spans="2:3" x14ac:dyDescent="0.35">
      <c r="B4" s="306" t="s">
        <v>39</v>
      </c>
      <c r="C4" s="307"/>
    </row>
    <row r="5" spans="2:3" ht="195" x14ac:dyDescent="0.35">
      <c r="B5" s="99" t="s">
        <v>40</v>
      </c>
      <c r="C5" s="99" t="s">
        <v>41</v>
      </c>
    </row>
    <row r="6" spans="2:3" ht="65" x14ac:dyDescent="0.35">
      <c r="B6" s="94" t="s">
        <v>491</v>
      </c>
      <c r="C6" s="94" t="s">
        <v>492</v>
      </c>
    </row>
    <row r="7" spans="2:3" ht="130" x14ac:dyDescent="0.35">
      <c r="B7" s="99" t="s">
        <v>489</v>
      </c>
      <c r="C7" s="99" t="s">
        <v>493</v>
      </c>
    </row>
    <row r="8" spans="2:3" ht="117" x14ac:dyDescent="0.35">
      <c r="B8" s="94" t="s">
        <v>490</v>
      </c>
      <c r="C8" s="94" t="s">
        <v>494</v>
      </c>
    </row>
    <row r="9" spans="2:3" x14ac:dyDescent="0.35">
      <c r="B9" s="306" t="s">
        <v>42</v>
      </c>
      <c r="C9" s="307"/>
    </row>
    <row r="10" spans="2:3" ht="78" x14ac:dyDescent="0.35">
      <c r="B10" s="99" t="s">
        <v>168</v>
      </c>
      <c r="C10" s="99" t="s">
        <v>470</v>
      </c>
    </row>
    <row r="11" spans="2:3" ht="91" x14ac:dyDescent="0.35">
      <c r="B11" s="94" t="s">
        <v>471</v>
      </c>
      <c r="C11" s="94" t="s">
        <v>481</v>
      </c>
    </row>
    <row r="12" spans="2:3" ht="169" x14ac:dyDescent="0.35">
      <c r="B12" s="99" t="s">
        <v>472</v>
      </c>
      <c r="C12" s="99" t="s">
        <v>482</v>
      </c>
    </row>
    <row r="13" spans="2:3" ht="78" x14ac:dyDescent="0.35">
      <c r="B13" s="94" t="s">
        <v>475</v>
      </c>
      <c r="C13" s="94" t="s">
        <v>483</v>
      </c>
    </row>
    <row r="14" spans="2:3" ht="39" x14ac:dyDescent="0.35">
      <c r="B14" s="99" t="s">
        <v>476</v>
      </c>
      <c r="C14" s="99" t="s">
        <v>765</v>
      </c>
    </row>
    <row r="15" spans="2:3" ht="143" x14ac:dyDescent="0.35">
      <c r="B15" s="94" t="s">
        <v>477</v>
      </c>
      <c r="C15" s="94" t="s">
        <v>485</v>
      </c>
    </row>
    <row r="16" spans="2:3" ht="78" x14ac:dyDescent="0.35">
      <c r="B16" s="99" t="s">
        <v>478</v>
      </c>
      <c r="C16" s="99" t="s">
        <v>763</v>
      </c>
    </row>
    <row r="17" spans="2:3" ht="169" x14ac:dyDescent="0.35">
      <c r="B17" s="94" t="s">
        <v>479</v>
      </c>
      <c r="C17" s="94" t="s">
        <v>484</v>
      </c>
    </row>
    <row r="18" spans="2:3" ht="91" x14ac:dyDescent="0.35">
      <c r="B18" s="99" t="s">
        <v>480</v>
      </c>
      <c r="C18" s="99" t="s">
        <v>764</v>
      </c>
    </row>
    <row r="19" spans="2:3" ht="32" customHeight="1" x14ac:dyDescent="0.35">
      <c r="B19" s="308" t="s">
        <v>45</v>
      </c>
      <c r="C19" s="309"/>
    </row>
    <row r="20" spans="2:3" ht="104" x14ac:dyDescent="0.35">
      <c r="B20" s="101" t="s">
        <v>46</v>
      </c>
      <c r="C20" s="101" t="s">
        <v>47</v>
      </c>
    </row>
    <row r="21" spans="2:3" x14ac:dyDescent="0.35">
      <c r="B21" s="310" t="s">
        <v>48</v>
      </c>
      <c r="C21" s="311"/>
    </row>
    <row r="22" spans="2:3" ht="143" x14ac:dyDescent="0.35">
      <c r="B22" s="99" t="s">
        <v>486</v>
      </c>
      <c r="C22" s="99" t="s">
        <v>487</v>
      </c>
    </row>
    <row r="24" spans="2:3" ht="107.5" customHeight="1" x14ac:dyDescent="0.35">
      <c r="B24" s="260" t="s">
        <v>51</v>
      </c>
      <c r="C24" s="260"/>
    </row>
    <row r="25" spans="2:3" ht="72.5" customHeight="1" x14ac:dyDescent="0.35">
      <c r="B25" s="260" t="s">
        <v>52</v>
      </c>
      <c r="C25" s="260"/>
    </row>
  </sheetData>
  <mergeCells count="8">
    <mergeCell ref="B24:C24"/>
    <mergeCell ref="B25:C25"/>
    <mergeCell ref="B2:C2"/>
    <mergeCell ref="B3:C3"/>
    <mergeCell ref="B4:C4"/>
    <mergeCell ref="B9:C9"/>
    <mergeCell ref="B19:C19"/>
    <mergeCell ref="B21:C21"/>
  </mergeCells>
  <conditionalFormatting sqref="B3">
    <cfRule type="colorScale" priority="5">
      <colorScale>
        <cfvo type="min"/>
        <cfvo type="percentile" val="50"/>
        <cfvo type="max"/>
        <color rgb="FF63BE7B"/>
        <color rgb="FFFFEB84"/>
        <color rgb="FFF8696B"/>
      </colorScale>
    </cfRule>
  </conditionalFormatting>
  <conditionalFormatting sqref="B4">
    <cfRule type="colorScale" priority="3">
      <colorScale>
        <cfvo type="min"/>
        <cfvo type="percentile" val="50"/>
        <cfvo type="max"/>
        <color rgb="FF63BE7B"/>
        <color rgb="FFFFEB84"/>
        <color rgb="FFF8696B"/>
      </colorScale>
    </cfRule>
  </conditionalFormatting>
  <conditionalFormatting sqref="B9">
    <cfRule type="colorScale" priority="2">
      <colorScale>
        <cfvo type="min"/>
        <cfvo type="percentile" val="50"/>
        <cfvo type="max"/>
        <color rgb="FF63BE7B"/>
        <color rgb="FFFFEB84"/>
        <color rgb="FFF8696B"/>
      </colorScale>
    </cfRule>
  </conditionalFormatting>
  <conditionalFormatting sqref="B19">
    <cfRule type="colorScale" priority="1">
      <colorScale>
        <cfvo type="min"/>
        <cfvo type="percentile" val="50"/>
        <cfvo type="max"/>
        <color rgb="FF63BE7B"/>
        <color rgb="FFFFEB84"/>
        <color rgb="FFF8696B"/>
      </colorScale>
    </cfRule>
  </conditionalFormatting>
  <conditionalFormatting sqref="B20:C20 B10:C18 B5:C8 B22:C22 B21">
    <cfRule type="colorScale" priority="4">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8DD1B-6E4E-40CD-91A5-F087DF743FDE}">
  <sheetPr>
    <tabColor rgb="FF00B0F0"/>
  </sheetPr>
  <dimension ref="B2:D51"/>
  <sheetViews>
    <sheetView workbookViewId="0">
      <selection activeCell="B2" sqref="B2:C2"/>
    </sheetView>
  </sheetViews>
  <sheetFormatPr baseColWidth="10" defaultRowHeight="13" x14ac:dyDescent="0.3"/>
  <cols>
    <col min="1" max="1" width="1.54296875" style="96" customWidth="1"/>
    <col min="2" max="2" width="33" style="96" customWidth="1"/>
    <col min="3" max="3" width="28.1796875" style="96" customWidth="1"/>
    <col min="4" max="16384" width="10.90625" style="96"/>
  </cols>
  <sheetData>
    <row r="2" spans="2:3" x14ac:dyDescent="0.3">
      <c r="B2" s="312" t="s">
        <v>53</v>
      </c>
      <c r="C2" s="312"/>
    </row>
    <row r="3" spans="2:3" ht="26" x14ac:dyDescent="0.3">
      <c r="B3" s="102" t="s">
        <v>54</v>
      </c>
      <c r="C3" s="103" t="s">
        <v>55</v>
      </c>
    </row>
    <row r="4" spans="2:3" x14ac:dyDescent="0.3">
      <c r="B4" s="270" t="s">
        <v>56</v>
      </c>
      <c r="C4" s="271"/>
    </row>
    <row r="5" spans="2:3" ht="286" x14ac:dyDescent="0.3">
      <c r="B5" s="100" t="s">
        <v>57</v>
      </c>
      <c r="C5" s="99" t="s">
        <v>495</v>
      </c>
    </row>
    <row r="6" spans="2:3" x14ac:dyDescent="0.3">
      <c r="B6" s="313" t="s">
        <v>498</v>
      </c>
      <c r="C6" s="314"/>
    </row>
    <row r="7" spans="2:3" ht="65" x14ac:dyDescent="0.3">
      <c r="B7" s="100" t="s">
        <v>59</v>
      </c>
      <c r="C7" s="101" t="s">
        <v>14</v>
      </c>
    </row>
    <row r="8" spans="2:3" ht="104" x14ac:dyDescent="0.3">
      <c r="B8" s="95" t="s">
        <v>60</v>
      </c>
      <c r="C8" s="94" t="s">
        <v>496</v>
      </c>
    </row>
    <row r="9" spans="2:3" ht="130" x14ac:dyDescent="0.3">
      <c r="B9" s="100" t="s">
        <v>61</v>
      </c>
      <c r="C9" s="99" t="s">
        <v>496</v>
      </c>
    </row>
    <row r="10" spans="2:3" ht="78" x14ac:dyDescent="0.3">
      <c r="B10" s="95" t="s">
        <v>62</v>
      </c>
      <c r="C10" s="94" t="s">
        <v>497</v>
      </c>
    </row>
    <row r="11" spans="2:3" x14ac:dyDescent="0.3">
      <c r="B11" s="315" t="s">
        <v>499</v>
      </c>
      <c r="C11" s="315"/>
    </row>
    <row r="12" spans="2:3" x14ac:dyDescent="0.3">
      <c r="B12" s="313" t="s">
        <v>64</v>
      </c>
      <c r="C12" s="314"/>
    </row>
    <row r="13" spans="2:3" ht="409.5" x14ac:dyDescent="0.3">
      <c r="B13" s="100" t="s">
        <v>65</v>
      </c>
      <c r="C13" s="99" t="s">
        <v>500</v>
      </c>
    </row>
    <row r="14" spans="2:3" ht="65" x14ac:dyDescent="0.3">
      <c r="B14" s="95" t="s">
        <v>66</v>
      </c>
      <c r="C14" s="252" t="s">
        <v>766</v>
      </c>
    </row>
    <row r="15" spans="2:3" ht="143" x14ac:dyDescent="0.3">
      <c r="B15" s="100" t="s">
        <v>67</v>
      </c>
      <c r="C15" s="101" t="s">
        <v>14</v>
      </c>
    </row>
    <row r="16" spans="2:3" ht="91" x14ac:dyDescent="0.3">
      <c r="B16" s="95" t="s">
        <v>68</v>
      </c>
      <c r="C16" s="94" t="s">
        <v>502</v>
      </c>
    </row>
    <row r="17" spans="2:4" ht="169" x14ac:dyDescent="0.3">
      <c r="B17" s="100" t="s">
        <v>69</v>
      </c>
      <c r="C17" s="100" t="s">
        <v>501</v>
      </c>
    </row>
    <row r="18" spans="2:4" ht="65" x14ac:dyDescent="0.3">
      <c r="B18" s="95" t="s">
        <v>70</v>
      </c>
      <c r="C18" s="94" t="s">
        <v>496</v>
      </c>
    </row>
    <row r="19" spans="2:4" ht="260" x14ac:dyDescent="0.3">
      <c r="B19" s="100" t="s">
        <v>71</v>
      </c>
      <c r="C19" s="99" t="s">
        <v>503</v>
      </c>
    </row>
    <row r="20" spans="2:4" ht="338" x14ac:dyDescent="0.3">
      <c r="B20" s="95" t="s">
        <v>72</v>
      </c>
      <c r="C20" s="94" t="s">
        <v>504</v>
      </c>
    </row>
    <row r="21" spans="2:4" ht="299" x14ac:dyDescent="0.3">
      <c r="B21" s="100" t="s">
        <v>73</v>
      </c>
      <c r="C21" s="99" t="s">
        <v>505</v>
      </c>
    </row>
    <row r="22" spans="2:4" ht="130" x14ac:dyDescent="0.3">
      <c r="B22" s="95" t="s">
        <v>74</v>
      </c>
      <c r="C22" s="94" t="s">
        <v>14</v>
      </c>
    </row>
    <row r="23" spans="2:4" ht="221" x14ac:dyDescent="0.3">
      <c r="B23" s="100" t="s">
        <v>75</v>
      </c>
      <c r="C23" s="254" t="s">
        <v>14</v>
      </c>
      <c r="D23" s="105"/>
    </row>
    <row r="24" spans="2:4" ht="156" x14ac:dyDescent="0.3">
      <c r="B24" s="95" t="s">
        <v>76</v>
      </c>
      <c r="C24" s="104" t="s">
        <v>14</v>
      </c>
    </row>
    <row r="25" spans="2:4" ht="143" x14ac:dyDescent="0.3">
      <c r="B25" s="100" t="s">
        <v>77</v>
      </c>
      <c r="C25" s="253" t="s">
        <v>14</v>
      </c>
    </row>
    <row r="26" spans="2:4" ht="91" x14ac:dyDescent="0.3">
      <c r="B26" s="95" t="s">
        <v>78</v>
      </c>
      <c r="C26" s="94" t="s">
        <v>14</v>
      </c>
    </row>
    <row r="27" spans="2:4" ht="78" x14ac:dyDescent="0.3">
      <c r="B27" s="100" t="s">
        <v>79</v>
      </c>
      <c r="C27" s="101" t="s">
        <v>14</v>
      </c>
    </row>
    <row r="28" spans="2:4" ht="104" x14ac:dyDescent="0.3">
      <c r="B28" s="95" t="s">
        <v>80</v>
      </c>
      <c r="C28" s="104" t="s">
        <v>506</v>
      </c>
    </row>
    <row r="29" spans="2:4" ht="52" x14ac:dyDescent="0.3">
      <c r="B29" s="100" t="s">
        <v>81</v>
      </c>
      <c r="C29" s="101" t="s">
        <v>14</v>
      </c>
    </row>
    <row r="30" spans="2:4" ht="30" customHeight="1" x14ac:dyDescent="0.3">
      <c r="B30" s="315" t="s">
        <v>82</v>
      </c>
      <c r="C30" s="315"/>
    </row>
    <row r="31" spans="2:4" ht="143" x14ac:dyDescent="0.3">
      <c r="B31" s="100" t="s">
        <v>83</v>
      </c>
      <c r="C31" s="99" t="s">
        <v>508</v>
      </c>
    </row>
    <row r="32" spans="2:4" ht="182" x14ac:dyDescent="0.3">
      <c r="B32" s="95" t="s">
        <v>84</v>
      </c>
      <c r="C32" s="104" t="s">
        <v>507</v>
      </c>
    </row>
    <row r="33" spans="2:3" ht="43" customHeight="1" x14ac:dyDescent="0.3">
      <c r="B33" s="313" t="s">
        <v>85</v>
      </c>
      <c r="C33" s="314"/>
    </row>
    <row r="34" spans="2:3" ht="65" x14ac:dyDescent="0.3">
      <c r="B34" s="100" t="s">
        <v>86</v>
      </c>
      <c r="C34" s="101" t="s">
        <v>509</v>
      </c>
    </row>
    <row r="35" spans="2:3" ht="78" x14ac:dyDescent="0.3">
      <c r="B35" s="95" t="s">
        <v>87</v>
      </c>
      <c r="C35" s="104" t="s">
        <v>509</v>
      </c>
    </row>
    <row r="36" spans="2:3" ht="104" x14ac:dyDescent="0.3">
      <c r="B36" s="100" t="s">
        <v>88</v>
      </c>
      <c r="C36" s="101" t="s">
        <v>509</v>
      </c>
    </row>
    <row r="37" spans="2:3" ht="28" customHeight="1" x14ac:dyDescent="0.3">
      <c r="B37" s="313" t="s">
        <v>89</v>
      </c>
      <c r="C37" s="314"/>
    </row>
    <row r="38" spans="2:3" ht="104" x14ac:dyDescent="0.3">
      <c r="B38" s="100" t="s">
        <v>90</v>
      </c>
      <c r="C38" s="99" t="s">
        <v>14</v>
      </c>
    </row>
    <row r="39" spans="2:3" ht="117" x14ac:dyDescent="0.3">
      <c r="B39" s="95" t="s">
        <v>91</v>
      </c>
      <c r="C39" s="104" t="s">
        <v>14</v>
      </c>
    </row>
    <row r="40" spans="2:3" ht="65" x14ac:dyDescent="0.3">
      <c r="B40" s="100" t="s">
        <v>92</v>
      </c>
      <c r="C40" s="101" t="s">
        <v>14</v>
      </c>
    </row>
    <row r="41" spans="2:3" ht="42.5" customHeight="1" x14ac:dyDescent="0.3">
      <c r="B41" s="272" t="s">
        <v>93</v>
      </c>
      <c r="C41" s="273"/>
    </row>
    <row r="42" spans="2:3" ht="104" x14ac:dyDescent="0.3">
      <c r="B42" s="100" t="s">
        <v>94</v>
      </c>
      <c r="C42" s="101" t="s">
        <v>510</v>
      </c>
    </row>
    <row r="43" spans="2:3" ht="104" x14ac:dyDescent="0.3">
      <c r="B43" s="32" t="s">
        <v>95</v>
      </c>
      <c r="C43" s="34" t="s">
        <v>14</v>
      </c>
    </row>
    <row r="44" spans="2:3" ht="130" x14ac:dyDescent="0.3">
      <c r="B44" s="100" t="s">
        <v>96</v>
      </c>
      <c r="C44" s="101" t="s">
        <v>511</v>
      </c>
    </row>
    <row r="45" spans="2:3" ht="117" x14ac:dyDescent="0.3">
      <c r="B45" s="95" t="s">
        <v>97</v>
      </c>
      <c r="C45" s="104" t="s">
        <v>512</v>
      </c>
    </row>
    <row r="46" spans="2:3" ht="130" x14ac:dyDescent="0.3">
      <c r="B46" s="100" t="s">
        <v>98</v>
      </c>
      <c r="C46" s="101" t="s">
        <v>14</v>
      </c>
    </row>
    <row r="47" spans="2:3" ht="78" x14ac:dyDescent="0.3">
      <c r="B47" s="95" t="s">
        <v>99</v>
      </c>
      <c r="C47" s="104" t="s">
        <v>14</v>
      </c>
    </row>
    <row r="49" spans="2:3" x14ac:dyDescent="0.3">
      <c r="B49" s="260" t="s">
        <v>100</v>
      </c>
      <c r="C49" s="260"/>
    </row>
    <row r="50" spans="2:3" x14ac:dyDescent="0.3">
      <c r="B50" s="260" t="s">
        <v>101</v>
      </c>
      <c r="C50" s="260"/>
    </row>
    <row r="51" spans="2:3" x14ac:dyDescent="0.3">
      <c r="B51" s="255" t="s">
        <v>102</v>
      </c>
      <c r="C51" s="255"/>
    </row>
  </sheetData>
  <mergeCells count="12">
    <mergeCell ref="B51:C51"/>
    <mergeCell ref="B2:C2"/>
    <mergeCell ref="B4:C4"/>
    <mergeCell ref="B6:C6"/>
    <mergeCell ref="B11:C11"/>
    <mergeCell ref="B12:C12"/>
    <mergeCell ref="B30:C30"/>
    <mergeCell ref="B33:C33"/>
    <mergeCell ref="B37:C37"/>
    <mergeCell ref="B41:C41"/>
    <mergeCell ref="B49:C49"/>
    <mergeCell ref="B50:C50"/>
  </mergeCells>
  <conditionalFormatting sqref="B4">
    <cfRule type="colorScale" priority="4">
      <colorScale>
        <cfvo type="min"/>
        <cfvo type="percentile" val="50"/>
        <cfvo type="max"/>
        <color rgb="FF63BE7B"/>
        <color rgb="FFFFEB84"/>
        <color rgb="FFF8696B"/>
      </colorScale>
    </cfRule>
  </conditionalFormatting>
  <conditionalFormatting sqref="B6">
    <cfRule type="colorScale" priority="2">
      <colorScale>
        <cfvo type="min"/>
        <cfvo type="percentile" val="50"/>
        <cfvo type="max"/>
        <color rgb="FF63BE7B"/>
        <color rgb="FFFFEB84"/>
        <color rgb="FFF8696B"/>
      </colorScale>
    </cfRule>
  </conditionalFormatting>
  <conditionalFormatting sqref="B3:C3">
    <cfRule type="colorScale" priority="5">
      <colorScale>
        <cfvo type="min"/>
        <cfvo type="percentile" val="50"/>
        <cfvo type="max"/>
        <color rgb="FF63BE7B"/>
        <color rgb="FFFFEB84"/>
        <color rgb="FFF8696B"/>
      </colorScale>
    </cfRule>
  </conditionalFormatting>
  <conditionalFormatting sqref="B5:C5">
    <cfRule type="colorScale" priority="3">
      <colorScale>
        <cfvo type="min"/>
        <cfvo type="percentile" val="50"/>
        <cfvo type="max"/>
        <color rgb="FF63BE7B"/>
        <color rgb="FFFFEB84"/>
        <color rgb="FFF8696B"/>
      </colorScale>
    </cfRule>
  </conditionalFormatting>
  <conditionalFormatting sqref="C8:C10">
    <cfRule type="colorScale" priority="1">
      <colorScale>
        <cfvo type="min"/>
        <cfvo type="percentile" val="50"/>
        <cfvo type="max"/>
        <color rgb="FF63BE7B"/>
        <color rgb="FFFFEB84"/>
        <color rgb="FFF8696B"/>
      </colorScale>
    </cfRule>
  </conditionalFormatting>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50B4-EA7A-4CA7-A725-D4EF73C46C52}">
  <sheetPr>
    <tabColor rgb="FF00B0F0"/>
  </sheetPr>
  <dimension ref="A1:N96"/>
  <sheetViews>
    <sheetView tabSelected="1" zoomScale="80" zoomScaleNormal="80" workbookViewId="0">
      <pane xSplit="2" ySplit="6" topLeftCell="C7" activePane="bottomRight" state="frozen"/>
      <selection pane="topRight" activeCell="C1" sqref="C1"/>
      <selection pane="bottomLeft" activeCell="A7" sqref="A7"/>
      <selection pane="bottomRight" activeCell="L9" sqref="L9"/>
    </sheetView>
  </sheetViews>
  <sheetFormatPr baseColWidth="10" defaultRowHeight="13" x14ac:dyDescent="0.3"/>
  <cols>
    <col min="1" max="1" width="1.6328125" style="96" customWidth="1"/>
    <col min="2" max="2" width="46.81640625" style="96" customWidth="1"/>
    <col min="3" max="3" width="10.36328125" style="96" customWidth="1"/>
    <col min="4" max="4" width="19.90625" style="96" customWidth="1"/>
    <col min="5" max="11" width="6.7265625" style="96" customWidth="1"/>
    <col min="12" max="12" width="28.6328125" style="96" customWidth="1"/>
    <col min="13" max="13" width="8.08984375" style="96" customWidth="1"/>
    <col min="14" max="14" width="50" style="96" customWidth="1"/>
    <col min="15" max="16384" width="10.90625" style="96"/>
  </cols>
  <sheetData>
    <row r="1" spans="1:14" ht="4.5" customHeight="1" x14ac:dyDescent="0.3"/>
    <row r="2" spans="1:14" x14ac:dyDescent="0.3">
      <c r="B2" s="312" t="s">
        <v>513</v>
      </c>
      <c r="C2" s="312"/>
      <c r="D2" s="312"/>
      <c r="E2" s="312"/>
      <c r="F2" s="312"/>
      <c r="G2" s="312"/>
      <c r="H2" s="312"/>
      <c r="I2" s="312"/>
      <c r="J2" s="312"/>
      <c r="K2" s="312"/>
      <c r="L2" s="312"/>
      <c r="M2" s="312"/>
      <c r="N2" s="312"/>
    </row>
    <row r="3" spans="1:14" x14ac:dyDescent="0.3">
      <c r="B3" s="278" t="s">
        <v>104</v>
      </c>
      <c r="C3" s="278"/>
      <c r="D3" s="278"/>
      <c r="E3" s="278"/>
      <c r="F3" s="278"/>
      <c r="G3" s="278"/>
      <c r="H3" s="278"/>
      <c r="I3" s="278"/>
      <c r="J3" s="278"/>
      <c r="K3" s="278"/>
      <c r="L3" s="278"/>
      <c r="M3" s="278"/>
      <c r="N3" s="278"/>
    </row>
    <row r="4" spans="1:14" s="106" customFormat="1" ht="50.5" customHeight="1" x14ac:dyDescent="0.3">
      <c r="B4" s="328"/>
      <c r="C4" s="329" t="s">
        <v>105</v>
      </c>
      <c r="D4" s="329" t="s">
        <v>106</v>
      </c>
      <c r="E4" s="329" t="s">
        <v>107</v>
      </c>
      <c r="F4" s="329"/>
      <c r="G4" s="329"/>
      <c r="H4" s="329"/>
      <c r="I4" s="329"/>
      <c r="J4" s="329"/>
      <c r="K4" s="329"/>
      <c r="L4" s="329" t="s">
        <v>515</v>
      </c>
      <c r="M4" s="329" t="s">
        <v>516</v>
      </c>
      <c r="N4" s="325" t="s">
        <v>110</v>
      </c>
    </row>
    <row r="5" spans="1:14" s="106" customFormat="1" ht="12" x14ac:dyDescent="0.3">
      <c r="B5" s="328"/>
      <c r="C5" s="329"/>
      <c r="D5" s="329"/>
      <c r="E5" s="323">
        <v>2021</v>
      </c>
      <c r="F5" s="323">
        <v>2022</v>
      </c>
      <c r="G5" s="323">
        <v>2023</v>
      </c>
      <c r="H5" s="323">
        <v>2024</v>
      </c>
      <c r="I5" s="323">
        <v>2025</v>
      </c>
      <c r="J5" s="323">
        <v>2030</v>
      </c>
      <c r="K5" s="323">
        <v>2050</v>
      </c>
      <c r="L5" s="329"/>
      <c r="M5" s="329"/>
      <c r="N5" s="326"/>
    </row>
    <row r="6" spans="1:14" s="106" customFormat="1" ht="12" x14ac:dyDescent="0.3">
      <c r="B6" s="328"/>
      <c r="C6" s="329"/>
      <c r="D6" s="329"/>
      <c r="E6" s="323"/>
      <c r="F6" s="323"/>
      <c r="G6" s="323"/>
      <c r="H6" s="323"/>
      <c r="I6" s="323"/>
      <c r="J6" s="323"/>
      <c r="K6" s="323"/>
      <c r="L6" s="329"/>
      <c r="M6" s="329"/>
      <c r="N6" s="326"/>
    </row>
    <row r="7" spans="1:14" ht="50" x14ac:dyDescent="0.3">
      <c r="B7" s="107" t="s">
        <v>518</v>
      </c>
      <c r="C7" s="41"/>
      <c r="D7" s="41"/>
      <c r="E7" s="42"/>
      <c r="F7" s="42"/>
      <c r="G7" s="42"/>
      <c r="H7" s="42"/>
      <c r="I7" s="42"/>
      <c r="J7" s="42"/>
      <c r="K7" s="42"/>
      <c r="L7" s="42"/>
      <c r="M7" s="42"/>
      <c r="N7" s="42"/>
    </row>
    <row r="8" spans="1:14" ht="60" x14ac:dyDescent="0.3">
      <c r="A8" s="129"/>
      <c r="B8" s="108" t="s">
        <v>539</v>
      </c>
      <c r="C8" s="109" t="s">
        <v>114</v>
      </c>
      <c r="D8" s="127" t="s">
        <v>556</v>
      </c>
      <c r="E8" s="110">
        <v>0.18099999999999999</v>
      </c>
      <c r="F8" s="110">
        <v>0.20030000000000001</v>
      </c>
      <c r="G8" s="110">
        <v>0.20949999999999999</v>
      </c>
      <c r="H8" s="110"/>
      <c r="I8" s="111"/>
      <c r="J8" s="112"/>
      <c r="K8" s="113"/>
      <c r="L8" s="128" t="s">
        <v>767</v>
      </c>
      <c r="M8" s="115" t="s">
        <v>520</v>
      </c>
      <c r="N8" s="117" t="s">
        <v>538</v>
      </c>
    </row>
    <row r="9" spans="1:14" ht="48" x14ac:dyDescent="0.3">
      <c r="A9" s="129"/>
      <c r="B9" s="108" t="s">
        <v>514</v>
      </c>
      <c r="C9" s="109" t="s">
        <v>114</v>
      </c>
      <c r="D9" s="110" t="s">
        <v>519</v>
      </c>
      <c r="E9" s="156" t="s">
        <v>616</v>
      </c>
      <c r="F9" s="156"/>
      <c r="G9" s="110"/>
      <c r="H9" s="110"/>
      <c r="I9" s="111"/>
      <c r="J9" s="112"/>
      <c r="K9" s="113"/>
      <c r="L9" s="155" t="s">
        <v>762</v>
      </c>
      <c r="M9" s="115" t="s">
        <v>520</v>
      </c>
      <c r="N9" s="117" t="s">
        <v>617</v>
      </c>
    </row>
    <row r="10" spans="1:14" ht="24" x14ac:dyDescent="0.3">
      <c r="A10" s="129"/>
      <c r="B10" s="118" t="s">
        <v>381</v>
      </c>
      <c r="C10" s="119" t="s">
        <v>522</v>
      </c>
      <c r="D10" s="120" t="s">
        <v>530</v>
      </c>
      <c r="E10" s="120" t="s">
        <v>531</v>
      </c>
      <c r="F10" s="120" t="s">
        <v>531</v>
      </c>
      <c r="G10" s="120"/>
      <c r="H10" s="120"/>
      <c r="I10" s="121"/>
      <c r="J10" s="122"/>
      <c r="K10" s="123"/>
      <c r="L10" s="124" t="s">
        <v>532</v>
      </c>
      <c r="M10" s="118">
        <v>2025</v>
      </c>
      <c r="N10" s="125" t="s">
        <v>533</v>
      </c>
    </row>
    <row r="11" spans="1:14" ht="24" x14ac:dyDescent="0.3">
      <c r="A11" s="129"/>
      <c r="B11" s="108" t="s">
        <v>383</v>
      </c>
      <c r="C11" s="109" t="s">
        <v>521</v>
      </c>
      <c r="D11" s="110" t="s">
        <v>534</v>
      </c>
      <c r="E11" s="130"/>
      <c r="F11" s="130">
        <v>8178</v>
      </c>
      <c r="G11" s="110"/>
      <c r="H11" s="110"/>
      <c r="I11" s="111"/>
      <c r="J11" s="112"/>
      <c r="K11" s="113"/>
      <c r="L11" s="130">
        <v>50000</v>
      </c>
      <c r="M11" s="108">
        <v>2050</v>
      </c>
      <c r="N11" s="117" t="s">
        <v>540</v>
      </c>
    </row>
    <row r="12" spans="1:14" ht="36" x14ac:dyDescent="0.3">
      <c r="A12" s="129"/>
      <c r="B12" s="118" t="s">
        <v>388</v>
      </c>
      <c r="C12" s="119" t="s">
        <v>522</v>
      </c>
      <c r="D12" s="120" t="s">
        <v>535</v>
      </c>
      <c r="E12" s="120" t="s">
        <v>531</v>
      </c>
      <c r="F12" s="120" t="s">
        <v>523</v>
      </c>
      <c r="G12" s="120"/>
      <c r="H12" s="120"/>
      <c r="I12" s="121"/>
      <c r="J12" s="122"/>
      <c r="K12" s="123"/>
      <c r="L12" s="124" t="s">
        <v>536</v>
      </c>
      <c r="M12" s="118">
        <v>2025</v>
      </c>
      <c r="N12" s="125" t="s">
        <v>541</v>
      </c>
    </row>
    <row r="13" spans="1:14" ht="36" x14ac:dyDescent="0.3">
      <c r="A13" s="129"/>
      <c r="B13" s="108" t="s">
        <v>393</v>
      </c>
      <c r="C13" s="109" t="s">
        <v>114</v>
      </c>
      <c r="D13" s="126" t="s">
        <v>537</v>
      </c>
      <c r="E13" s="110"/>
      <c r="F13" s="110"/>
      <c r="G13" s="110">
        <v>0.25</v>
      </c>
      <c r="H13" s="110"/>
      <c r="I13" s="111"/>
      <c r="J13" s="112"/>
      <c r="K13" s="113"/>
      <c r="L13" s="114"/>
      <c r="M13" s="108">
        <v>2025</v>
      </c>
      <c r="N13" s="116"/>
    </row>
    <row r="14" spans="1:14" ht="48" x14ac:dyDescent="0.3">
      <c r="A14" s="129"/>
      <c r="B14" s="118" t="s">
        <v>395</v>
      </c>
      <c r="C14" s="119" t="s">
        <v>522</v>
      </c>
      <c r="D14" s="120" t="s">
        <v>543</v>
      </c>
      <c r="E14" s="120" t="s">
        <v>531</v>
      </c>
      <c r="F14" s="120" t="s">
        <v>531</v>
      </c>
      <c r="G14" s="120" t="s">
        <v>531</v>
      </c>
      <c r="H14" s="120"/>
      <c r="I14" s="121"/>
      <c r="J14" s="122"/>
      <c r="K14" s="123"/>
      <c r="L14" s="124" t="s">
        <v>542</v>
      </c>
      <c r="M14" s="118">
        <v>2025</v>
      </c>
      <c r="N14" s="125" t="s">
        <v>544</v>
      </c>
    </row>
    <row r="15" spans="1:14" ht="48" x14ac:dyDescent="0.3">
      <c r="A15" s="129"/>
      <c r="B15" s="108" t="s">
        <v>399</v>
      </c>
      <c r="C15" s="109" t="s">
        <v>522</v>
      </c>
      <c r="D15" s="110" t="s">
        <v>530</v>
      </c>
      <c r="E15" s="110" t="s">
        <v>531</v>
      </c>
      <c r="F15" s="110" t="s">
        <v>531</v>
      </c>
      <c r="G15" s="110" t="s">
        <v>531</v>
      </c>
      <c r="H15" s="110"/>
      <c r="I15" s="111"/>
      <c r="J15" s="112"/>
      <c r="K15" s="113"/>
      <c r="L15" s="114" t="s">
        <v>532</v>
      </c>
      <c r="M15" s="108">
        <v>2025</v>
      </c>
      <c r="N15" s="117" t="s">
        <v>544</v>
      </c>
    </row>
    <row r="16" spans="1:14" ht="84" x14ac:dyDescent="0.3">
      <c r="A16" s="129"/>
      <c r="B16" s="118" t="s">
        <v>402</v>
      </c>
      <c r="C16" s="119" t="s">
        <v>522</v>
      </c>
      <c r="D16" s="120" t="s">
        <v>530</v>
      </c>
      <c r="E16" s="120" t="s">
        <v>531</v>
      </c>
      <c r="F16" s="120" t="s">
        <v>523</v>
      </c>
      <c r="G16" s="120" t="s">
        <v>523</v>
      </c>
      <c r="H16" s="120"/>
      <c r="I16" s="121"/>
      <c r="J16" s="122"/>
      <c r="K16" s="123"/>
      <c r="L16" s="124" t="s">
        <v>532</v>
      </c>
      <c r="M16" s="118">
        <v>2022</v>
      </c>
      <c r="N16" s="125" t="s">
        <v>545</v>
      </c>
    </row>
    <row r="17" spans="1:14" ht="48" x14ac:dyDescent="0.3">
      <c r="A17" s="129"/>
      <c r="B17" s="108" t="s">
        <v>517</v>
      </c>
      <c r="C17" s="109" t="s">
        <v>522</v>
      </c>
      <c r="D17" s="110" t="s">
        <v>543</v>
      </c>
      <c r="E17" s="110" t="s">
        <v>531</v>
      </c>
      <c r="F17" s="110" t="s">
        <v>531</v>
      </c>
      <c r="G17" s="110" t="s">
        <v>531</v>
      </c>
      <c r="H17" s="110"/>
      <c r="I17" s="111"/>
      <c r="J17" s="112"/>
      <c r="K17" s="113"/>
      <c r="L17" s="114" t="s">
        <v>542</v>
      </c>
      <c r="M17" s="108">
        <v>2025</v>
      </c>
      <c r="N17" s="117" t="s">
        <v>544</v>
      </c>
    </row>
    <row r="18" spans="1:14" ht="48" x14ac:dyDescent="0.3">
      <c r="A18" s="129"/>
      <c r="B18" s="118" t="s">
        <v>525</v>
      </c>
      <c r="C18" s="119" t="s">
        <v>522</v>
      </c>
      <c r="D18" s="120" t="s">
        <v>524</v>
      </c>
      <c r="E18" s="120" t="s">
        <v>531</v>
      </c>
      <c r="F18" s="120" t="s">
        <v>523</v>
      </c>
      <c r="G18" s="120"/>
      <c r="H18" s="120"/>
      <c r="I18" s="121"/>
      <c r="J18" s="122"/>
      <c r="K18" s="123"/>
      <c r="L18" s="124" t="s">
        <v>526</v>
      </c>
      <c r="M18" s="118">
        <v>2022</v>
      </c>
      <c r="N18" s="125" t="s">
        <v>527</v>
      </c>
    </row>
    <row r="19" spans="1:14" ht="36" x14ac:dyDescent="0.3">
      <c r="A19" s="129"/>
      <c r="B19" s="108" t="s">
        <v>408</v>
      </c>
      <c r="C19" s="109" t="s">
        <v>522</v>
      </c>
      <c r="D19" s="110" t="s">
        <v>546</v>
      </c>
      <c r="E19" s="110" t="s">
        <v>523</v>
      </c>
      <c r="F19" s="110" t="s">
        <v>523</v>
      </c>
      <c r="G19" s="110" t="s">
        <v>523</v>
      </c>
      <c r="H19" s="110"/>
      <c r="I19" s="111"/>
      <c r="J19" s="112"/>
      <c r="K19" s="113"/>
      <c r="L19" s="114" t="s">
        <v>532</v>
      </c>
      <c r="M19" s="108">
        <v>2025</v>
      </c>
      <c r="N19" s="117" t="s">
        <v>547</v>
      </c>
    </row>
    <row r="20" spans="1:14" ht="48" x14ac:dyDescent="0.3">
      <c r="A20" s="129"/>
      <c r="B20" s="118" t="s">
        <v>411</v>
      </c>
      <c r="C20" s="119" t="s">
        <v>522</v>
      </c>
      <c r="D20" s="120" t="s">
        <v>543</v>
      </c>
      <c r="E20" s="120" t="s">
        <v>531</v>
      </c>
      <c r="F20" s="120" t="s">
        <v>531</v>
      </c>
      <c r="G20" s="120" t="s">
        <v>531</v>
      </c>
      <c r="H20" s="120"/>
      <c r="I20" s="121"/>
      <c r="J20" s="122"/>
      <c r="K20" s="123"/>
      <c r="L20" s="124" t="s">
        <v>548</v>
      </c>
      <c r="M20" s="118">
        <v>2025</v>
      </c>
      <c r="N20" s="125" t="s">
        <v>544</v>
      </c>
    </row>
    <row r="21" spans="1:14" ht="48" x14ac:dyDescent="0.3">
      <c r="A21" s="129"/>
      <c r="B21" s="108" t="s">
        <v>414</v>
      </c>
      <c r="C21" s="109" t="s">
        <v>522</v>
      </c>
      <c r="D21" s="110" t="s">
        <v>549</v>
      </c>
      <c r="E21" s="110" t="s">
        <v>531</v>
      </c>
      <c r="F21" s="110" t="s">
        <v>531</v>
      </c>
      <c r="G21" s="110" t="s">
        <v>531</v>
      </c>
      <c r="H21" s="110"/>
      <c r="I21" s="111"/>
      <c r="J21" s="112"/>
      <c r="K21" s="113"/>
      <c r="L21" s="114" t="s">
        <v>550</v>
      </c>
      <c r="M21" s="108">
        <v>2025</v>
      </c>
      <c r="N21" s="117" t="s">
        <v>551</v>
      </c>
    </row>
    <row r="22" spans="1:14" ht="24" x14ac:dyDescent="0.3">
      <c r="A22" s="129"/>
      <c r="B22" s="118" t="s">
        <v>417</v>
      </c>
      <c r="C22" s="119" t="s">
        <v>521</v>
      </c>
      <c r="D22" s="120" t="s">
        <v>534</v>
      </c>
      <c r="E22" s="206">
        <v>0</v>
      </c>
      <c r="F22" s="206">
        <v>850</v>
      </c>
      <c r="G22" s="120"/>
      <c r="H22" s="120"/>
      <c r="I22" s="121"/>
      <c r="J22" s="122"/>
      <c r="K22" s="123"/>
      <c r="L22" s="207">
        <v>130000</v>
      </c>
      <c r="M22" s="118">
        <v>2050</v>
      </c>
      <c r="N22" s="208"/>
    </row>
    <row r="23" spans="1:14" ht="48" x14ac:dyDescent="0.3">
      <c r="A23" s="129"/>
      <c r="B23" s="108" t="s">
        <v>420</v>
      </c>
      <c r="C23" s="109" t="s">
        <v>114</v>
      </c>
      <c r="D23" s="110" t="s">
        <v>421</v>
      </c>
      <c r="E23" s="113">
        <v>0</v>
      </c>
      <c r="F23" s="113">
        <v>0.05</v>
      </c>
      <c r="G23" s="110"/>
      <c r="H23" s="110"/>
      <c r="I23" s="111"/>
      <c r="J23" s="112"/>
      <c r="K23" s="113"/>
      <c r="L23" s="128">
        <v>0.5</v>
      </c>
      <c r="M23" s="108">
        <v>2030</v>
      </c>
      <c r="N23" s="117" t="s">
        <v>589</v>
      </c>
    </row>
    <row r="24" spans="1:14" ht="48" x14ac:dyDescent="0.3">
      <c r="A24" s="129"/>
      <c r="B24" s="118" t="s">
        <v>429</v>
      </c>
      <c r="C24" s="119" t="s">
        <v>522</v>
      </c>
      <c r="D24" s="120" t="s">
        <v>424</v>
      </c>
      <c r="E24" s="120" t="s">
        <v>531</v>
      </c>
      <c r="F24" s="120" t="s">
        <v>531</v>
      </c>
      <c r="G24" s="120" t="s">
        <v>531</v>
      </c>
      <c r="H24" s="120"/>
      <c r="I24" s="121"/>
      <c r="J24" s="122"/>
      <c r="K24" s="123"/>
      <c r="L24" s="124" t="s">
        <v>553</v>
      </c>
      <c r="M24" s="118">
        <v>2030</v>
      </c>
      <c r="N24" s="125" t="s">
        <v>551</v>
      </c>
    </row>
    <row r="25" spans="1:14" ht="48" x14ac:dyDescent="0.3">
      <c r="A25" s="129"/>
      <c r="B25" s="108" t="s">
        <v>428</v>
      </c>
      <c r="C25" s="109" t="s">
        <v>114</v>
      </c>
      <c r="D25" s="110" t="s">
        <v>424</v>
      </c>
      <c r="E25" s="113">
        <v>0</v>
      </c>
      <c r="F25" s="113">
        <v>0</v>
      </c>
      <c r="G25" s="113">
        <v>0</v>
      </c>
      <c r="H25" s="110"/>
      <c r="I25" s="111"/>
      <c r="J25" s="112"/>
      <c r="K25" s="113"/>
      <c r="L25" s="114"/>
      <c r="M25" s="108">
        <v>2030</v>
      </c>
      <c r="N25" s="117" t="s">
        <v>552</v>
      </c>
    </row>
    <row r="26" spans="1:14" ht="156" x14ac:dyDescent="0.3">
      <c r="A26" s="129"/>
      <c r="B26" s="118" t="s">
        <v>423</v>
      </c>
      <c r="C26" s="119" t="s">
        <v>522</v>
      </c>
      <c r="D26" s="120" t="s">
        <v>430</v>
      </c>
      <c r="E26" s="120" t="s">
        <v>531</v>
      </c>
      <c r="F26" s="120" t="s">
        <v>531</v>
      </c>
      <c r="G26" s="120" t="s">
        <v>531</v>
      </c>
      <c r="H26" s="120"/>
      <c r="I26" s="121"/>
      <c r="J26" s="122"/>
      <c r="K26" s="123"/>
      <c r="L26" s="124"/>
      <c r="M26" s="118">
        <v>2025</v>
      </c>
      <c r="N26" s="125" t="s">
        <v>554</v>
      </c>
    </row>
    <row r="27" spans="1:14" ht="48" x14ac:dyDescent="0.3">
      <c r="A27" s="129"/>
      <c r="B27" s="108" t="s">
        <v>431</v>
      </c>
      <c r="C27" s="109" t="s">
        <v>522</v>
      </c>
      <c r="D27" s="110" t="s">
        <v>543</v>
      </c>
      <c r="E27" s="110" t="s">
        <v>531</v>
      </c>
      <c r="F27" s="110" t="s">
        <v>531</v>
      </c>
      <c r="G27" s="110" t="s">
        <v>531</v>
      </c>
      <c r="H27" s="110"/>
      <c r="I27" s="111"/>
      <c r="J27" s="112"/>
      <c r="K27" s="113"/>
      <c r="L27" s="114" t="s">
        <v>548</v>
      </c>
      <c r="M27" s="108">
        <v>2025</v>
      </c>
      <c r="N27" s="117" t="s">
        <v>559</v>
      </c>
    </row>
    <row r="28" spans="1:14" ht="60" x14ac:dyDescent="0.3">
      <c r="A28" s="129"/>
      <c r="B28" s="118" t="s">
        <v>433</v>
      </c>
      <c r="C28" s="119" t="s">
        <v>522</v>
      </c>
      <c r="D28" s="120" t="s">
        <v>555</v>
      </c>
      <c r="E28" s="120" t="s">
        <v>531</v>
      </c>
      <c r="F28" s="120" t="s">
        <v>531</v>
      </c>
      <c r="G28" s="120" t="s">
        <v>531</v>
      </c>
      <c r="H28" s="120"/>
      <c r="I28" s="121"/>
      <c r="J28" s="122"/>
      <c r="K28" s="123"/>
      <c r="L28" s="124" t="s">
        <v>557</v>
      </c>
      <c r="M28" s="118">
        <v>2025</v>
      </c>
      <c r="N28" s="125" t="s">
        <v>558</v>
      </c>
    </row>
    <row r="29" spans="1:14" ht="48" x14ac:dyDescent="0.3">
      <c r="A29" s="129"/>
      <c r="B29" s="108" t="s">
        <v>436</v>
      </c>
      <c r="C29" s="109" t="s">
        <v>522</v>
      </c>
      <c r="D29" s="110" t="s">
        <v>530</v>
      </c>
      <c r="E29" s="110" t="s">
        <v>531</v>
      </c>
      <c r="F29" s="110" t="s">
        <v>531</v>
      </c>
      <c r="G29" s="110" t="s">
        <v>531</v>
      </c>
      <c r="H29" s="110"/>
      <c r="I29" s="111"/>
      <c r="J29" s="112"/>
      <c r="K29" s="113"/>
      <c r="L29" s="114" t="s">
        <v>532</v>
      </c>
      <c r="M29" s="108">
        <v>2025</v>
      </c>
      <c r="N29" s="117" t="s">
        <v>559</v>
      </c>
    </row>
    <row r="30" spans="1:14" ht="48" x14ac:dyDescent="0.3">
      <c r="A30" s="129"/>
      <c r="B30" s="118" t="s">
        <v>439</v>
      </c>
      <c r="C30" s="119" t="s">
        <v>522</v>
      </c>
      <c r="D30" s="120" t="s">
        <v>530</v>
      </c>
      <c r="E30" s="120" t="s">
        <v>531</v>
      </c>
      <c r="F30" s="120" t="s">
        <v>531</v>
      </c>
      <c r="G30" s="120" t="s">
        <v>531</v>
      </c>
      <c r="H30" s="120"/>
      <c r="I30" s="121"/>
      <c r="J30" s="122"/>
      <c r="K30" s="123"/>
      <c r="L30" s="124" t="s">
        <v>532</v>
      </c>
      <c r="M30" s="118">
        <v>2025</v>
      </c>
      <c r="N30" s="125" t="s">
        <v>559</v>
      </c>
    </row>
    <row r="31" spans="1:14" ht="84" x14ac:dyDescent="0.3">
      <c r="A31" s="129"/>
      <c r="B31" s="108" t="s">
        <v>528</v>
      </c>
      <c r="C31" s="109" t="s">
        <v>522</v>
      </c>
      <c r="D31" s="110" t="s">
        <v>543</v>
      </c>
      <c r="E31" s="110" t="s">
        <v>531</v>
      </c>
      <c r="F31" s="110" t="s">
        <v>523</v>
      </c>
      <c r="G31" s="110" t="s">
        <v>523</v>
      </c>
      <c r="H31" s="110"/>
      <c r="I31" s="111"/>
      <c r="J31" s="112"/>
      <c r="K31" s="113"/>
      <c r="L31" s="114" t="s">
        <v>548</v>
      </c>
      <c r="M31" s="108">
        <v>2025</v>
      </c>
      <c r="N31" s="117" t="s">
        <v>560</v>
      </c>
    </row>
    <row r="32" spans="1:14" ht="60" x14ac:dyDescent="0.3">
      <c r="A32" s="129"/>
      <c r="B32" s="118" t="s">
        <v>443</v>
      </c>
      <c r="C32" s="119" t="s">
        <v>522</v>
      </c>
      <c r="D32" s="120" t="s">
        <v>563</v>
      </c>
      <c r="E32" s="120" t="s">
        <v>531</v>
      </c>
      <c r="F32" s="120" t="s">
        <v>531</v>
      </c>
      <c r="G32" s="120" t="s">
        <v>523</v>
      </c>
      <c r="H32" s="120"/>
      <c r="I32" s="121"/>
      <c r="J32" s="122"/>
      <c r="K32" s="123"/>
      <c r="L32" s="124" t="s">
        <v>562</v>
      </c>
      <c r="M32" s="118">
        <v>2022</v>
      </c>
      <c r="N32" s="125" t="s">
        <v>561</v>
      </c>
    </row>
    <row r="33" spans="1:14" ht="48" x14ac:dyDescent="0.3">
      <c r="A33" s="129"/>
      <c r="B33" s="108" t="s">
        <v>446</v>
      </c>
      <c r="C33" s="109" t="s">
        <v>522</v>
      </c>
      <c r="D33" s="110" t="s">
        <v>565</v>
      </c>
      <c r="E33" s="110" t="s">
        <v>531</v>
      </c>
      <c r="F33" s="110" t="s">
        <v>531</v>
      </c>
      <c r="G33" s="110" t="s">
        <v>531</v>
      </c>
      <c r="H33" s="110"/>
      <c r="I33" s="111"/>
      <c r="J33" s="112"/>
      <c r="K33" s="113"/>
      <c r="L33" s="114" t="s">
        <v>562</v>
      </c>
      <c r="M33" s="108">
        <v>2025</v>
      </c>
      <c r="N33" s="117" t="s">
        <v>564</v>
      </c>
    </row>
    <row r="34" spans="1:14" ht="132" x14ac:dyDescent="0.3">
      <c r="A34" s="129"/>
      <c r="B34" s="118" t="s">
        <v>449</v>
      </c>
      <c r="C34" s="119" t="s">
        <v>522</v>
      </c>
      <c r="D34" s="120" t="s">
        <v>569</v>
      </c>
      <c r="E34" s="120" t="s">
        <v>531</v>
      </c>
      <c r="F34" s="120" t="s">
        <v>531</v>
      </c>
      <c r="G34" s="120" t="s">
        <v>531</v>
      </c>
      <c r="H34" s="120"/>
      <c r="I34" s="121"/>
      <c r="J34" s="122"/>
      <c r="K34" s="123"/>
      <c r="L34" s="124" t="s">
        <v>566</v>
      </c>
      <c r="M34" s="118">
        <v>2025</v>
      </c>
      <c r="N34" s="125" t="s">
        <v>568</v>
      </c>
    </row>
    <row r="35" spans="1:14" ht="48" x14ac:dyDescent="0.3">
      <c r="A35" s="129"/>
      <c r="B35" s="108" t="s">
        <v>451</v>
      </c>
      <c r="C35" s="109" t="s">
        <v>522</v>
      </c>
      <c r="D35" s="110" t="s">
        <v>570</v>
      </c>
      <c r="E35" s="110" t="s">
        <v>531</v>
      </c>
      <c r="F35" s="110" t="s">
        <v>523</v>
      </c>
      <c r="G35" s="110" t="s">
        <v>523</v>
      </c>
      <c r="H35" s="110"/>
      <c r="I35" s="111"/>
      <c r="J35" s="112"/>
      <c r="K35" s="113"/>
      <c r="L35" s="114" t="s">
        <v>567</v>
      </c>
      <c r="M35" s="108">
        <v>2025</v>
      </c>
      <c r="N35" s="117" t="s">
        <v>734</v>
      </c>
    </row>
    <row r="36" spans="1:14" ht="96" x14ac:dyDescent="0.3">
      <c r="A36" s="129"/>
      <c r="B36" s="118" t="s">
        <v>576</v>
      </c>
      <c r="C36" s="119" t="s">
        <v>522</v>
      </c>
      <c r="D36" s="120" t="s">
        <v>579</v>
      </c>
      <c r="E36" s="120" t="s">
        <v>523</v>
      </c>
      <c r="F36" s="120" t="s">
        <v>523</v>
      </c>
      <c r="G36" s="120" t="s">
        <v>523</v>
      </c>
      <c r="H36" s="120"/>
      <c r="I36" s="121"/>
      <c r="J36" s="122"/>
      <c r="K36" s="123"/>
      <c r="L36" s="207" t="s">
        <v>577</v>
      </c>
      <c r="M36" s="118">
        <v>2025</v>
      </c>
      <c r="N36" s="125" t="s">
        <v>578</v>
      </c>
    </row>
    <row r="37" spans="1:14" ht="96" x14ac:dyDescent="0.3">
      <c r="A37" s="129"/>
      <c r="B37" s="108" t="s">
        <v>575</v>
      </c>
      <c r="C37" s="109" t="s">
        <v>529</v>
      </c>
      <c r="D37" s="110" t="s">
        <v>579</v>
      </c>
      <c r="E37" s="127">
        <v>56</v>
      </c>
      <c r="F37" s="127">
        <f>101+15</f>
        <v>116</v>
      </c>
      <c r="G37" s="127">
        <f>137</f>
        <v>137</v>
      </c>
      <c r="H37" s="110"/>
      <c r="I37" s="111"/>
      <c r="J37" s="112"/>
      <c r="K37" s="113"/>
      <c r="L37" s="130">
        <v>100</v>
      </c>
      <c r="M37" s="108">
        <v>2025</v>
      </c>
      <c r="N37" s="117" t="s">
        <v>578</v>
      </c>
    </row>
    <row r="38" spans="1:14" ht="48" x14ac:dyDescent="0.3">
      <c r="A38" s="129"/>
      <c r="B38" s="118" t="s">
        <v>457</v>
      </c>
      <c r="C38" s="119" t="s">
        <v>522</v>
      </c>
      <c r="D38" s="120" t="s">
        <v>581</v>
      </c>
      <c r="E38" s="120" t="s">
        <v>531</v>
      </c>
      <c r="F38" s="120" t="s">
        <v>531</v>
      </c>
      <c r="G38" s="120" t="s">
        <v>531</v>
      </c>
      <c r="H38" s="120" t="s">
        <v>531</v>
      </c>
      <c r="I38" s="121"/>
      <c r="J38" s="122"/>
      <c r="K38" s="123"/>
      <c r="L38" s="124" t="s">
        <v>532</v>
      </c>
      <c r="M38" s="118">
        <v>2022</v>
      </c>
      <c r="N38" s="125" t="s">
        <v>580</v>
      </c>
    </row>
    <row r="39" spans="1:14" ht="48" x14ac:dyDescent="0.3">
      <c r="A39" s="129"/>
      <c r="B39" s="108" t="s">
        <v>458</v>
      </c>
      <c r="C39" s="109" t="s">
        <v>114</v>
      </c>
      <c r="D39" s="110" t="s">
        <v>581</v>
      </c>
      <c r="E39" s="113">
        <v>0</v>
      </c>
      <c r="F39" s="113">
        <v>0</v>
      </c>
      <c r="G39" s="113">
        <v>0</v>
      </c>
      <c r="H39" s="113">
        <v>0</v>
      </c>
      <c r="I39" s="111"/>
      <c r="J39" s="112"/>
      <c r="K39" s="113"/>
      <c r="L39" s="128">
        <v>0.1</v>
      </c>
      <c r="M39" s="108">
        <v>2025</v>
      </c>
      <c r="N39" s="117" t="s">
        <v>580</v>
      </c>
    </row>
    <row r="40" spans="1:14" ht="72" x14ac:dyDescent="0.3">
      <c r="A40" s="129"/>
      <c r="B40" s="118" t="s">
        <v>462</v>
      </c>
      <c r="C40" s="119" t="s">
        <v>522</v>
      </c>
      <c r="D40" s="120" t="s">
        <v>583</v>
      </c>
      <c r="E40" s="120" t="s">
        <v>531</v>
      </c>
      <c r="F40" s="120" t="s">
        <v>531</v>
      </c>
      <c r="G40" s="120" t="s">
        <v>531</v>
      </c>
      <c r="H40" s="120"/>
      <c r="I40" s="121"/>
      <c r="J40" s="122"/>
      <c r="K40" s="123"/>
      <c r="L40" s="124" t="s">
        <v>562</v>
      </c>
      <c r="M40" s="118">
        <v>2022</v>
      </c>
      <c r="N40" s="125" t="s">
        <v>582</v>
      </c>
    </row>
    <row r="41" spans="1:14" ht="72" x14ac:dyDescent="0.3">
      <c r="A41" s="129"/>
      <c r="B41" s="108" t="s">
        <v>465</v>
      </c>
      <c r="C41" s="109" t="s">
        <v>522</v>
      </c>
      <c r="D41" s="110" t="s">
        <v>586</v>
      </c>
      <c r="E41" s="110" t="s">
        <v>531</v>
      </c>
      <c r="F41" s="110" t="s">
        <v>531</v>
      </c>
      <c r="G41" s="110" t="s">
        <v>531</v>
      </c>
      <c r="H41" s="110"/>
      <c r="I41" s="111"/>
      <c r="J41" s="112"/>
      <c r="K41" s="113"/>
      <c r="L41" s="114" t="s">
        <v>584</v>
      </c>
      <c r="M41" s="108">
        <v>2025</v>
      </c>
      <c r="N41" s="117" t="s">
        <v>735</v>
      </c>
    </row>
    <row r="42" spans="1:14" ht="156" x14ac:dyDescent="0.3">
      <c r="A42" s="129"/>
      <c r="B42" s="118" t="s">
        <v>467</v>
      </c>
      <c r="C42" s="119" t="s">
        <v>522</v>
      </c>
      <c r="D42" s="120" t="s">
        <v>587</v>
      </c>
      <c r="E42" s="120" t="s">
        <v>531</v>
      </c>
      <c r="F42" s="120" t="s">
        <v>523</v>
      </c>
      <c r="G42" s="120" t="s">
        <v>523</v>
      </c>
      <c r="H42" s="120"/>
      <c r="I42" s="121"/>
      <c r="J42" s="122"/>
      <c r="K42" s="123"/>
      <c r="L42" s="124" t="s">
        <v>584</v>
      </c>
      <c r="M42" s="118">
        <v>2025</v>
      </c>
      <c r="N42" s="209" t="s">
        <v>736</v>
      </c>
    </row>
    <row r="43" spans="1:14" ht="52" x14ac:dyDescent="0.3">
      <c r="B43" s="43" t="s">
        <v>117</v>
      </c>
      <c r="C43" s="131"/>
      <c r="D43" s="131"/>
      <c r="E43" s="132"/>
      <c r="F43" s="132"/>
      <c r="G43" s="132"/>
      <c r="H43" s="132"/>
      <c r="I43" s="132"/>
      <c r="J43" s="132"/>
      <c r="K43" s="132"/>
      <c r="L43" s="133"/>
      <c r="M43" s="133"/>
      <c r="N43" s="134"/>
    </row>
    <row r="44" spans="1:14" ht="78" x14ac:dyDescent="0.3">
      <c r="B44" s="43" t="s">
        <v>118</v>
      </c>
      <c r="C44" s="131"/>
      <c r="D44" s="131"/>
      <c r="E44" s="131"/>
      <c r="F44" s="131"/>
      <c r="G44" s="131"/>
      <c r="H44" s="131"/>
      <c r="I44" s="131"/>
      <c r="J44" s="131"/>
      <c r="K44" s="131"/>
      <c r="L44" s="135"/>
      <c r="M44" s="135"/>
      <c r="N44" s="134"/>
    </row>
    <row r="45" spans="1:14" ht="91" x14ac:dyDescent="0.3">
      <c r="B45" s="43" t="s">
        <v>119</v>
      </c>
      <c r="C45" s="136"/>
      <c r="D45" s="137"/>
      <c r="E45" s="137"/>
      <c r="F45" s="137"/>
      <c r="G45" s="137"/>
      <c r="H45" s="137"/>
      <c r="I45" s="137"/>
      <c r="J45" s="137"/>
      <c r="K45" s="137"/>
      <c r="L45" s="135"/>
      <c r="M45" s="135"/>
      <c r="N45" s="134"/>
    </row>
    <row r="46" spans="1:14" ht="65" x14ac:dyDescent="0.3">
      <c r="B46" s="43" t="s">
        <v>120</v>
      </c>
      <c r="C46" s="138"/>
      <c r="D46" s="139"/>
      <c r="E46" s="139"/>
      <c r="F46" s="139"/>
      <c r="G46" s="139"/>
      <c r="H46" s="139"/>
      <c r="I46" s="139"/>
      <c r="J46" s="139"/>
      <c r="K46" s="139"/>
      <c r="L46" s="131"/>
      <c r="M46" s="135"/>
      <c r="N46" s="134"/>
    </row>
    <row r="47" spans="1:14" ht="52" x14ac:dyDescent="0.3">
      <c r="B47" s="43" t="s">
        <v>121</v>
      </c>
      <c r="C47" s="138"/>
      <c r="D47" s="139"/>
      <c r="E47" s="139"/>
      <c r="F47" s="139"/>
      <c r="G47" s="139"/>
      <c r="H47" s="139"/>
      <c r="I47" s="139"/>
      <c r="J47" s="139"/>
      <c r="K47" s="139"/>
      <c r="L47" s="131"/>
      <c r="M47" s="135"/>
      <c r="N47" s="134"/>
    </row>
    <row r="48" spans="1:14" ht="104" x14ac:dyDescent="0.3">
      <c r="B48" s="43" t="s">
        <v>122</v>
      </c>
      <c r="C48" s="138"/>
      <c r="D48" s="139"/>
      <c r="E48" s="139"/>
      <c r="F48" s="139"/>
      <c r="G48" s="139"/>
      <c r="H48" s="139"/>
      <c r="I48" s="139"/>
      <c r="J48" s="139"/>
      <c r="K48" s="139"/>
      <c r="L48" s="135"/>
      <c r="M48" s="135"/>
      <c r="N48" s="134"/>
    </row>
    <row r="49" spans="2:14" ht="78" x14ac:dyDescent="0.3">
      <c r="B49" s="43" t="s">
        <v>123</v>
      </c>
      <c r="C49" s="138"/>
      <c r="D49" s="139"/>
      <c r="E49" s="139"/>
      <c r="F49" s="139"/>
      <c r="G49" s="139"/>
      <c r="H49" s="139"/>
      <c r="I49" s="139"/>
      <c r="J49" s="139"/>
      <c r="K49" s="139"/>
      <c r="L49" s="131"/>
      <c r="M49" s="135"/>
      <c r="N49" s="134"/>
    </row>
    <row r="50" spans="2:14" ht="91" x14ac:dyDescent="0.3">
      <c r="B50" s="43" t="s">
        <v>124</v>
      </c>
      <c r="C50" s="138"/>
      <c r="D50" s="139"/>
      <c r="E50" s="139"/>
      <c r="F50" s="139"/>
      <c r="G50" s="139"/>
      <c r="H50" s="139"/>
      <c r="I50" s="139"/>
      <c r="J50" s="139"/>
      <c r="K50" s="139"/>
      <c r="L50" s="135"/>
      <c r="M50" s="135"/>
      <c r="N50" s="134"/>
    </row>
    <row r="51" spans="2:14" ht="39" x14ac:dyDescent="0.3">
      <c r="B51" s="43" t="s">
        <v>125</v>
      </c>
      <c r="C51" s="140"/>
      <c r="D51" s="141"/>
      <c r="E51" s="141"/>
      <c r="F51" s="141"/>
      <c r="G51" s="141"/>
      <c r="H51" s="141"/>
      <c r="I51" s="141"/>
      <c r="J51" s="141"/>
      <c r="K51" s="141"/>
      <c r="L51" s="142"/>
      <c r="M51" s="143"/>
      <c r="N51" s="143"/>
    </row>
    <row r="52" spans="2:14" ht="78" x14ac:dyDescent="0.3">
      <c r="B52" s="43" t="s">
        <v>126</v>
      </c>
      <c r="C52" s="138"/>
      <c r="D52" s="139"/>
      <c r="E52" s="139"/>
      <c r="F52" s="139"/>
      <c r="G52" s="139"/>
      <c r="H52" s="139"/>
      <c r="I52" s="139"/>
      <c r="J52" s="139"/>
      <c r="K52" s="139"/>
      <c r="L52" s="136"/>
      <c r="M52" s="137"/>
      <c r="N52" s="137"/>
    </row>
    <row r="53" spans="2:14" ht="39" x14ac:dyDescent="0.3">
      <c r="B53" s="43" t="s">
        <v>127</v>
      </c>
      <c r="C53" s="138"/>
      <c r="D53" s="139"/>
      <c r="E53" s="139"/>
      <c r="F53" s="139"/>
      <c r="G53" s="139"/>
      <c r="H53" s="139"/>
      <c r="I53" s="139"/>
      <c r="J53" s="139"/>
      <c r="K53" s="139"/>
      <c r="L53" s="136"/>
      <c r="M53" s="137"/>
      <c r="N53" s="137"/>
    </row>
    <row r="54" spans="2:14" ht="39" x14ac:dyDescent="0.3">
      <c r="B54" s="43" t="s">
        <v>128</v>
      </c>
      <c r="C54" s="138"/>
      <c r="D54" s="139"/>
      <c r="E54" s="139"/>
      <c r="F54" s="139"/>
      <c r="G54" s="139"/>
      <c r="H54" s="139"/>
      <c r="I54" s="139"/>
      <c r="J54" s="139"/>
      <c r="K54" s="139"/>
      <c r="L54" s="136"/>
      <c r="M54" s="137"/>
      <c r="N54" s="137"/>
    </row>
    <row r="55" spans="2:14" ht="52" x14ac:dyDescent="0.3">
      <c r="B55" s="43" t="s">
        <v>129</v>
      </c>
      <c r="C55" s="138"/>
      <c r="D55" s="139"/>
      <c r="E55" s="139"/>
      <c r="F55" s="139"/>
      <c r="G55" s="139"/>
      <c r="H55" s="139"/>
      <c r="I55" s="139"/>
      <c r="J55" s="139"/>
      <c r="K55" s="139"/>
      <c r="L55" s="138"/>
      <c r="M55" s="137"/>
      <c r="N55" s="137"/>
    </row>
    <row r="56" spans="2:14" ht="117" x14ac:dyDescent="0.3">
      <c r="B56" s="43" t="s">
        <v>130</v>
      </c>
      <c r="C56" s="138"/>
      <c r="D56" s="139"/>
      <c r="E56" s="139"/>
      <c r="F56" s="139"/>
      <c r="G56" s="139"/>
      <c r="H56" s="139"/>
      <c r="I56" s="139"/>
      <c r="J56" s="139"/>
      <c r="K56" s="139"/>
      <c r="L56" s="136"/>
      <c r="M56" s="137"/>
      <c r="N56" s="137"/>
    </row>
    <row r="57" spans="2:14" ht="65" x14ac:dyDescent="0.3">
      <c r="B57" s="43" t="s">
        <v>131</v>
      </c>
      <c r="C57" s="138"/>
      <c r="D57" s="139"/>
      <c r="E57" s="139"/>
      <c r="F57" s="139"/>
      <c r="G57" s="139"/>
      <c r="H57" s="139"/>
      <c r="I57" s="139"/>
      <c r="J57" s="139"/>
      <c r="K57" s="139"/>
      <c r="L57" s="136"/>
      <c r="M57" s="137"/>
      <c r="N57" s="137"/>
    </row>
    <row r="58" spans="2:14" ht="67" x14ac:dyDescent="0.3">
      <c r="B58" s="43" t="s">
        <v>132</v>
      </c>
      <c r="C58" s="138"/>
      <c r="D58" s="139"/>
      <c r="E58" s="139"/>
      <c r="F58" s="139"/>
      <c r="G58" s="139"/>
      <c r="H58" s="139"/>
      <c r="I58" s="139"/>
      <c r="J58" s="139"/>
      <c r="K58" s="139"/>
      <c r="L58" s="136"/>
      <c r="M58" s="137"/>
      <c r="N58" s="137"/>
    </row>
    <row r="59" spans="2:14" ht="52" x14ac:dyDescent="0.3">
      <c r="B59" s="43" t="s">
        <v>133</v>
      </c>
      <c r="C59" s="138"/>
      <c r="D59" s="139"/>
      <c r="E59" s="139"/>
      <c r="F59" s="139"/>
      <c r="G59" s="139"/>
      <c r="H59" s="139"/>
      <c r="I59" s="139"/>
      <c r="J59" s="139"/>
      <c r="K59" s="139"/>
      <c r="L59" s="136"/>
      <c r="M59" s="137"/>
      <c r="N59" s="137"/>
    </row>
    <row r="60" spans="2:14" ht="39" x14ac:dyDescent="0.3">
      <c r="B60" s="144" t="s">
        <v>590</v>
      </c>
      <c r="C60" s="324"/>
      <c r="D60" s="324"/>
      <c r="E60" s="324"/>
      <c r="F60" s="324"/>
      <c r="G60" s="324"/>
      <c r="H60" s="324"/>
      <c r="I60" s="324"/>
      <c r="J60" s="324"/>
      <c r="K60" s="324"/>
      <c r="L60" s="324"/>
      <c r="M60" s="324"/>
      <c r="N60" s="324"/>
    </row>
    <row r="61" spans="2:14" x14ac:dyDescent="0.3">
      <c r="B61" s="145" t="s">
        <v>135</v>
      </c>
      <c r="C61" s="322"/>
      <c r="D61" s="322"/>
      <c r="E61" s="322"/>
      <c r="F61" s="322"/>
      <c r="G61" s="322"/>
      <c r="H61" s="322"/>
      <c r="I61" s="322"/>
      <c r="J61" s="322"/>
      <c r="K61" s="322"/>
      <c r="L61" s="146"/>
      <c r="M61" s="147"/>
      <c r="N61" s="147"/>
    </row>
    <row r="62" spans="2:14" ht="52" x14ac:dyDescent="0.3">
      <c r="B62" s="43" t="s">
        <v>136</v>
      </c>
      <c r="C62" s="274"/>
      <c r="D62" s="274"/>
      <c r="E62" s="274"/>
      <c r="F62" s="274"/>
      <c r="G62" s="274"/>
      <c r="H62" s="274"/>
      <c r="I62" s="274"/>
      <c r="J62" s="274"/>
      <c r="K62" s="274"/>
      <c r="L62" s="55"/>
      <c r="M62" s="56"/>
      <c r="N62" s="56"/>
    </row>
    <row r="63" spans="2:14" ht="91" x14ac:dyDescent="0.3">
      <c r="B63" s="145" t="s">
        <v>137</v>
      </c>
      <c r="C63" s="322"/>
      <c r="D63" s="322"/>
      <c r="E63" s="322"/>
      <c r="F63" s="322"/>
      <c r="G63" s="322"/>
      <c r="H63" s="322"/>
      <c r="I63" s="322"/>
      <c r="J63" s="322"/>
      <c r="K63" s="322"/>
      <c r="L63" s="148"/>
      <c r="M63" s="149"/>
      <c r="N63" s="149"/>
    </row>
    <row r="64" spans="2:14" x14ac:dyDescent="0.3">
      <c r="B64" s="150" t="s">
        <v>138</v>
      </c>
      <c r="C64" s="327"/>
      <c r="D64" s="327"/>
      <c r="E64" s="327"/>
      <c r="F64" s="327"/>
      <c r="G64" s="327"/>
      <c r="H64" s="327"/>
      <c r="I64" s="327"/>
      <c r="J64" s="327"/>
      <c r="K64" s="327"/>
      <c r="L64" s="150"/>
      <c r="M64" s="151"/>
      <c r="N64" s="151"/>
    </row>
    <row r="65" spans="2:14" x14ac:dyDescent="0.3">
      <c r="B65" s="145" t="s">
        <v>139</v>
      </c>
      <c r="C65" s="322"/>
      <c r="D65" s="322"/>
      <c r="E65" s="322"/>
      <c r="F65" s="322"/>
      <c r="G65" s="322"/>
      <c r="H65" s="322"/>
      <c r="I65" s="322"/>
      <c r="J65" s="322"/>
      <c r="K65" s="322"/>
      <c r="L65" s="148"/>
      <c r="M65" s="149"/>
      <c r="N65" s="149"/>
    </row>
    <row r="66" spans="2:14" ht="52" x14ac:dyDescent="0.3">
      <c r="B66" s="145" t="s">
        <v>591</v>
      </c>
      <c r="C66" s="316" t="s">
        <v>618</v>
      </c>
      <c r="D66" s="317"/>
      <c r="E66" s="317"/>
      <c r="F66" s="317"/>
      <c r="G66" s="317"/>
      <c r="H66" s="317"/>
      <c r="I66" s="317"/>
      <c r="J66" s="317"/>
      <c r="K66" s="318"/>
      <c r="L66" s="319"/>
      <c r="M66" s="320"/>
      <c r="N66" s="321"/>
    </row>
    <row r="67" spans="2:14" ht="65" x14ac:dyDescent="0.3">
      <c r="B67" s="145" t="s">
        <v>592</v>
      </c>
      <c r="C67" s="316" t="s">
        <v>615</v>
      </c>
      <c r="D67" s="317"/>
      <c r="E67" s="317"/>
      <c r="F67" s="317"/>
      <c r="G67" s="317"/>
      <c r="H67" s="317"/>
      <c r="I67" s="317"/>
      <c r="J67" s="317"/>
      <c r="K67" s="318"/>
      <c r="L67" s="319"/>
      <c r="M67" s="320"/>
      <c r="N67" s="321"/>
    </row>
    <row r="68" spans="2:14" ht="52" x14ac:dyDescent="0.3">
      <c r="B68" s="145" t="s">
        <v>593</v>
      </c>
      <c r="C68" s="316" t="s">
        <v>620</v>
      </c>
      <c r="D68" s="317"/>
      <c r="E68" s="317"/>
      <c r="F68" s="317"/>
      <c r="G68" s="317"/>
      <c r="H68" s="317"/>
      <c r="I68" s="317"/>
      <c r="J68" s="317"/>
      <c r="K68" s="318"/>
      <c r="L68" s="319"/>
      <c r="M68" s="320"/>
      <c r="N68" s="321"/>
    </row>
    <row r="69" spans="2:14" ht="39" x14ac:dyDescent="0.3">
      <c r="B69" s="145" t="s">
        <v>165</v>
      </c>
      <c r="C69" s="316" t="s">
        <v>621</v>
      </c>
      <c r="D69" s="317"/>
      <c r="E69" s="317"/>
      <c r="F69" s="317"/>
      <c r="G69" s="317"/>
      <c r="H69" s="317"/>
      <c r="I69" s="317"/>
      <c r="J69" s="317"/>
      <c r="K69" s="318"/>
      <c r="L69" s="319"/>
      <c r="M69" s="320"/>
      <c r="N69" s="321"/>
    </row>
    <row r="70" spans="2:14" ht="52" x14ac:dyDescent="0.3">
      <c r="B70" s="145" t="s">
        <v>594</v>
      </c>
      <c r="C70" s="316" t="s">
        <v>619</v>
      </c>
      <c r="D70" s="317"/>
      <c r="E70" s="317"/>
      <c r="F70" s="317"/>
      <c r="G70" s="317"/>
      <c r="H70" s="317"/>
      <c r="I70" s="317"/>
      <c r="J70" s="317"/>
      <c r="K70" s="318"/>
      <c r="L70" s="319"/>
      <c r="M70" s="320"/>
      <c r="N70" s="321"/>
    </row>
    <row r="71" spans="2:14" ht="52" x14ac:dyDescent="0.3">
      <c r="B71" s="145" t="s">
        <v>595</v>
      </c>
      <c r="C71" s="316" t="s">
        <v>619</v>
      </c>
      <c r="D71" s="317"/>
      <c r="E71" s="317"/>
      <c r="F71" s="317"/>
      <c r="G71" s="317"/>
      <c r="H71" s="317"/>
      <c r="I71" s="317"/>
      <c r="J71" s="317"/>
      <c r="K71" s="318"/>
      <c r="L71" s="319"/>
      <c r="M71" s="320"/>
      <c r="N71" s="321"/>
    </row>
    <row r="72" spans="2:14" ht="52" x14ac:dyDescent="0.3">
      <c r="B72" s="145" t="s">
        <v>596</v>
      </c>
      <c r="C72" s="316" t="s">
        <v>622</v>
      </c>
      <c r="D72" s="317"/>
      <c r="E72" s="317"/>
      <c r="F72" s="317"/>
      <c r="G72" s="317"/>
      <c r="H72" s="317"/>
      <c r="I72" s="317"/>
      <c r="J72" s="317"/>
      <c r="K72" s="318"/>
      <c r="L72" s="319"/>
      <c r="M72" s="320"/>
      <c r="N72" s="321"/>
    </row>
    <row r="73" spans="2:14" ht="52" x14ac:dyDescent="0.3">
      <c r="B73" s="145" t="s">
        <v>597</v>
      </c>
      <c r="C73" s="316" t="s">
        <v>619</v>
      </c>
      <c r="D73" s="317"/>
      <c r="E73" s="317"/>
      <c r="F73" s="317"/>
      <c r="G73" s="317"/>
      <c r="H73" s="317"/>
      <c r="I73" s="317"/>
      <c r="J73" s="317"/>
      <c r="K73" s="318"/>
      <c r="L73" s="319"/>
      <c r="M73" s="320"/>
      <c r="N73" s="321"/>
    </row>
    <row r="74" spans="2:14" ht="52" x14ac:dyDescent="0.3">
      <c r="B74" s="145" t="s">
        <v>598</v>
      </c>
      <c r="C74" s="316" t="s">
        <v>623</v>
      </c>
      <c r="D74" s="317"/>
      <c r="E74" s="317"/>
      <c r="F74" s="317"/>
      <c r="G74" s="317"/>
      <c r="H74" s="317"/>
      <c r="I74" s="317"/>
      <c r="J74" s="317"/>
      <c r="K74" s="318"/>
      <c r="L74" s="319"/>
      <c r="M74" s="320"/>
      <c r="N74" s="321"/>
    </row>
    <row r="75" spans="2:14" ht="39" x14ac:dyDescent="0.3">
      <c r="B75" s="145" t="s">
        <v>191</v>
      </c>
      <c r="C75" s="316" t="s">
        <v>624</v>
      </c>
      <c r="D75" s="317"/>
      <c r="E75" s="317"/>
      <c r="F75" s="317"/>
      <c r="G75" s="317"/>
      <c r="H75" s="317"/>
      <c r="I75" s="317"/>
      <c r="J75" s="317"/>
      <c r="K75" s="318"/>
      <c r="L75" s="319"/>
      <c r="M75" s="320"/>
      <c r="N75" s="321"/>
    </row>
    <row r="76" spans="2:14" ht="91" x14ac:dyDescent="0.3">
      <c r="B76" s="145" t="s">
        <v>599</v>
      </c>
      <c r="C76" s="316" t="s">
        <v>619</v>
      </c>
      <c r="D76" s="317"/>
      <c r="E76" s="317"/>
      <c r="F76" s="317"/>
      <c r="G76" s="317"/>
      <c r="H76" s="317"/>
      <c r="I76" s="317"/>
      <c r="J76" s="317"/>
      <c r="K76" s="318"/>
      <c r="L76" s="319"/>
      <c r="M76" s="320"/>
      <c r="N76" s="321"/>
    </row>
    <row r="77" spans="2:14" ht="39" x14ac:dyDescent="0.3">
      <c r="B77" s="145" t="s">
        <v>600</v>
      </c>
      <c r="C77" s="316" t="s">
        <v>619</v>
      </c>
      <c r="D77" s="317"/>
      <c r="E77" s="317"/>
      <c r="F77" s="317"/>
      <c r="G77" s="317"/>
      <c r="H77" s="317"/>
      <c r="I77" s="317"/>
      <c r="J77" s="317"/>
      <c r="K77" s="318"/>
      <c r="L77" s="319"/>
      <c r="M77" s="320"/>
      <c r="N77" s="321"/>
    </row>
    <row r="78" spans="2:14" ht="52" x14ac:dyDescent="0.3">
      <c r="B78" s="145" t="s">
        <v>601</v>
      </c>
      <c r="C78" s="316" t="s">
        <v>619</v>
      </c>
      <c r="D78" s="317"/>
      <c r="E78" s="317"/>
      <c r="F78" s="317"/>
      <c r="G78" s="317"/>
      <c r="H78" s="317"/>
      <c r="I78" s="317"/>
      <c r="J78" s="317"/>
      <c r="K78" s="318"/>
      <c r="L78" s="319"/>
      <c r="M78" s="320"/>
      <c r="N78" s="321"/>
    </row>
    <row r="79" spans="2:14" ht="52" x14ac:dyDescent="0.3">
      <c r="B79" s="145" t="s">
        <v>602</v>
      </c>
      <c r="C79" s="316" t="s">
        <v>619</v>
      </c>
      <c r="D79" s="317"/>
      <c r="E79" s="317"/>
      <c r="F79" s="317"/>
      <c r="G79" s="317"/>
      <c r="H79" s="317"/>
      <c r="I79" s="317"/>
      <c r="J79" s="317"/>
      <c r="K79" s="318"/>
      <c r="L79" s="319"/>
      <c r="M79" s="320"/>
      <c r="N79" s="321"/>
    </row>
    <row r="80" spans="2:14" ht="65" x14ac:dyDescent="0.3">
      <c r="B80" s="145" t="s">
        <v>603</v>
      </c>
      <c r="C80" s="316" t="s">
        <v>619</v>
      </c>
      <c r="D80" s="317"/>
      <c r="E80" s="317"/>
      <c r="F80" s="317"/>
      <c r="G80" s="317"/>
      <c r="H80" s="317"/>
      <c r="I80" s="317"/>
      <c r="J80" s="317"/>
      <c r="K80" s="318"/>
      <c r="L80" s="319"/>
      <c r="M80" s="320"/>
      <c r="N80" s="321"/>
    </row>
    <row r="81" spans="2:14" ht="39" x14ac:dyDescent="0.3">
      <c r="B81" s="145" t="s">
        <v>604</v>
      </c>
      <c r="C81" s="316" t="s">
        <v>619</v>
      </c>
      <c r="D81" s="317"/>
      <c r="E81" s="317"/>
      <c r="F81" s="317"/>
      <c r="G81" s="317"/>
      <c r="H81" s="317"/>
      <c r="I81" s="317"/>
      <c r="J81" s="317"/>
      <c r="K81" s="318"/>
      <c r="L81" s="319"/>
      <c r="M81" s="320"/>
      <c r="N81" s="321"/>
    </row>
    <row r="82" spans="2:14" ht="26" x14ac:dyDescent="0.3">
      <c r="B82" s="145" t="s">
        <v>605</v>
      </c>
      <c r="C82" s="316" t="s">
        <v>619</v>
      </c>
      <c r="D82" s="317"/>
      <c r="E82" s="317"/>
      <c r="F82" s="317"/>
      <c r="G82" s="317"/>
      <c r="H82" s="317"/>
      <c r="I82" s="317"/>
      <c r="J82" s="317"/>
      <c r="K82" s="318"/>
      <c r="L82" s="319"/>
      <c r="M82" s="320"/>
      <c r="N82" s="321"/>
    </row>
    <row r="83" spans="2:14" ht="39" x14ac:dyDescent="0.3">
      <c r="B83" s="145" t="s">
        <v>606</v>
      </c>
      <c r="C83" s="316" t="s">
        <v>619</v>
      </c>
      <c r="D83" s="317"/>
      <c r="E83" s="317"/>
      <c r="F83" s="317"/>
      <c r="G83" s="317"/>
      <c r="H83" s="317"/>
      <c r="I83" s="317"/>
      <c r="J83" s="317"/>
      <c r="K83" s="318"/>
      <c r="L83" s="319"/>
      <c r="M83" s="320"/>
      <c r="N83" s="321"/>
    </row>
    <row r="84" spans="2:14" ht="39" customHeight="1" x14ac:dyDescent="0.3">
      <c r="B84" s="145" t="s">
        <v>607</v>
      </c>
      <c r="C84" s="316" t="s">
        <v>619</v>
      </c>
      <c r="D84" s="317"/>
      <c r="E84" s="317"/>
      <c r="F84" s="317"/>
      <c r="G84" s="317"/>
      <c r="H84" s="317"/>
      <c r="I84" s="317"/>
      <c r="J84" s="317"/>
      <c r="K84" s="318"/>
      <c r="L84" s="319"/>
      <c r="M84" s="320"/>
      <c r="N84" s="321"/>
    </row>
    <row r="85" spans="2:14" ht="65" x14ac:dyDescent="0.3">
      <c r="B85" s="145" t="s">
        <v>608</v>
      </c>
      <c r="C85" s="316" t="s">
        <v>625</v>
      </c>
      <c r="D85" s="317"/>
      <c r="E85" s="317"/>
      <c r="F85" s="317"/>
      <c r="G85" s="317"/>
      <c r="H85" s="317"/>
      <c r="I85" s="317"/>
      <c r="J85" s="317"/>
      <c r="K85" s="318"/>
      <c r="L85" s="319"/>
      <c r="M85" s="320"/>
      <c r="N85" s="321"/>
    </row>
    <row r="86" spans="2:14" ht="65" x14ac:dyDescent="0.3">
      <c r="B86" s="145" t="s">
        <v>609</v>
      </c>
      <c r="C86" s="316" t="s">
        <v>626</v>
      </c>
      <c r="D86" s="317"/>
      <c r="E86" s="317"/>
      <c r="F86" s="317"/>
      <c r="G86" s="317"/>
      <c r="H86" s="317"/>
      <c r="I86" s="317"/>
      <c r="J86" s="317"/>
      <c r="K86" s="318"/>
      <c r="L86" s="152"/>
      <c r="M86" s="153"/>
      <c r="N86" s="154"/>
    </row>
    <row r="87" spans="2:14" ht="26" x14ac:dyDescent="0.3">
      <c r="B87" s="145" t="s">
        <v>238</v>
      </c>
      <c r="C87" s="316" t="s">
        <v>619</v>
      </c>
      <c r="D87" s="317"/>
      <c r="E87" s="317"/>
      <c r="F87" s="317"/>
      <c r="G87" s="317"/>
      <c r="H87" s="317"/>
      <c r="I87" s="317"/>
      <c r="J87" s="317"/>
      <c r="K87" s="318"/>
      <c r="L87" s="152"/>
      <c r="M87" s="153"/>
      <c r="N87" s="154"/>
    </row>
    <row r="88" spans="2:14" ht="26" x14ac:dyDescent="0.3">
      <c r="B88" s="145" t="s">
        <v>247</v>
      </c>
      <c r="C88" s="316" t="s">
        <v>619</v>
      </c>
      <c r="D88" s="317"/>
      <c r="E88" s="317"/>
      <c r="F88" s="317"/>
      <c r="G88" s="317"/>
      <c r="H88" s="317"/>
      <c r="I88" s="317"/>
      <c r="J88" s="317"/>
      <c r="K88" s="318"/>
      <c r="L88" s="152"/>
      <c r="M88" s="153"/>
      <c r="N88" s="154"/>
    </row>
    <row r="89" spans="2:14" ht="26" x14ac:dyDescent="0.3">
      <c r="B89" s="145" t="s">
        <v>610</v>
      </c>
      <c r="C89" s="316" t="s">
        <v>619</v>
      </c>
      <c r="D89" s="317"/>
      <c r="E89" s="317"/>
      <c r="F89" s="317"/>
      <c r="G89" s="317"/>
      <c r="H89" s="317"/>
      <c r="I89" s="317"/>
      <c r="J89" s="317"/>
      <c r="K89" s="318"/>
      <c r="L89" s="152"/>
      <c r="M89" s="153"/>
      <c r="N89" s="154"/>
    </row>
    <row r="90" spans="2:14" ht="52" x14ac:dyDescent="0.3">
      <c r="B90" s="145" t="s">
        <v>611</v>
      </c>
      <c r="C90" s="316" t="s">
        <v>627</v>
      </c>
      <c r="D90" s="317"/>
      <c r="E90" s="317"/>
      <c r="F90" s="317"/>
      <c r="G90" s="317"/>
      <c r="H90" s="317"/>
      <c r="I90" s="317"/>
      <c r="J90" s="317"/>
      <c r="K90" s="318"/>
      <c r="L90" s="319"/>
      <c r="M90" s="320"/>
      <c r="N90" s="321"/>
    </row>
    <row r="91" spans="2:14" ht="52" x14ac:dyDescent="0.3">
      <c r="B91" s="145" t="s">
        <v>241</v>
      </c>
      <c r="C91" s="316" t="s">
        <v>619</v>
      </c>
      <c r="D91" s="317"/>
      <c r="E91" s="317"/>
      <c r="F91" s="317"/>
      <c r="G91" s="317"/>
      <c r="H91" s="317"/>
      <c r="I91" s="317"/>
      <c r="J91" s="317"/>
      <c r="K91" s="318"/>
      <c r="L91" s="319"/>
      <c r="M91" s="320"/>
      <c r="N91" s="321"/>
    </row>
    <row r="92" spans="2:14" ht="52" x14ac:dyDescent="0.3">
      <c r="B92" s="145" t="s">
        <v>612</v>
      </c>
      <c r="C92" s="316" t="s">
        <v>619</v>
      </c>
      <c r="D92" s="317"/>
      <c r="E92" s="317"/>
      <c r="F92" s="317"/>
      <c r="G92" s="317"/>
      <c r="H92" s="317"/>
      <c r="I92" s="317"/>
      <c r="J92" s="317"/>
      <c r="K92" s="318"/>
      <c r="L92" s="319"/>
      <c r="M92" s="320"/>
      <c r="N92" s="321"/>
    </row>
    <row r="93" spans="2:14" ht="65" x14ac:dyDescent="0.3">
      <c r="B93" s="145" t="s">
        <v>613</v>
      </c>
      <c r="C93" s="316" t="s">
        <v>619</v>
      </c>
      <c r="D93" s="317"/>
      <c r="E93" s="317"/>
      <c r="F93" s="317"/>
      <c r="G93" s="317"/>
      <c r="H93" s="317"/>
      <c r="I93" s="317"/>
      <c r="J93" s="317"/>
      <c r="K93" s="318"/>
      <c r="L93" s="152"/>
      <c r="M93" s="153"/>
      <c r="N93" s="154"/>
    </row>
    <row r="94" spans="2:14" ht="39" x14ac:dyDescent="0.3">
      <c r="B94" s="145" t="s">
        <v>614</v>
      </c>
      <c r="C94" s="316" t="s">
        <v>628</v>
      </c>
      <c r="D94" s="317"/>
      <c r="E94" s="317"/>
      <c r="F94" s="317"/>
      <c r="G94" s="317"/>
      <c r="H94" s="317"/>
      <c r="I94" s="317"/>
      <c r="J94" s="317"/>
      <c r="K94" s="318"/>
      <c r="L94" s="319"/>
      <c r="M94" s="320"/>
      <c r="N94" s="321"/>
    </row>
    <row r="96" spans="2:14" x14ac:dyDescent="0.3">
      <c r="B96" s="277" t="s">
        <v>140</v>
      </c>
      <c r="C96" s="277"/>
      <c r="D96" s="277"/>
      <c r="E96" s="277"/>
      <c r="F96" s="277"/>
      <c r="G96" s="277"/>
      <c r="H96" s="277"/>
      <c r="I96" s="277"/>
      <c r="J96" s="277"/>
      <c r="K96" s="277"/>
      <c r="L96" s="277"/>
      <c r="M96" s="277"/>
      <c r="N96" s="277"/>
    </row>
  </sheetData>
  <mergeCells count="77">
    <mergeCell ref="B2:N2"/>
    <mergeCell ref="B3:N3"/>
    <mergeCell ref="B4:B6"/>
    <mergeCell ref="C4:C6"/>
    <mergeCell ref="D4:D6"/>
    <mergeCell ref="E4:K4"/>
    <mergeCell ref="L4:L6"/>
    <mergeCell ref="M4:M6"/>
    <mergeCell ref="E5:E6"/>
    <mergeCell ref="H5:H6"/>
    <mergeCell ref="G5:G6"/>
    <mergeCell ref="F5:F6"/>
    <mergeCell ref="C65:K65"/>
    <mergeCell ref="B96:N96"/>
    <mergeCell ref="I5:I6"/>
    <mergeCell ref="J5:J6"/>
    <mergeCell ref="K5:K6"/>
    <mergeCell ref="C60:K60"/>
    <mergeCell ref="L60:N60"/>
    <mergeCell ref="N4:N6"/>
    <mergeCell ref="C61:K61"/>
    <mergeCell ref="C62:K62"/>
    <mergeCell ref="C63:K63"/>
    <mergeCell ref="C64:K64"/>
    <mergeCell ref="L66:N66"/>
    <mergeCell ref="L67:N67"/>
    <mergeCell ref="L68:N68"/>
    <mergeCell ref="L69:N69"/>
    <mergeCell ref="L70:N70"/>
    <mergeCell ref="L71:N71"/>
    <mergeCell ref="L72:N72"/>
    <mergeCell ref="L73:N73"/>
    <mergeCell ref="L74:N74"/>
    <mergeCell ref="L75:N75"/>
    <mergeCell ref="L76:N76"/>
    <mergeCell ref="L77:N77"/>
    <mergeCell ref="L78:N78"/>
    <mergeCell ref="L79:N79"/>
    <mergeCell ref="L80:N80"/>
    <mergeCell ref="L81:N81"/>
    <mergeCell ref="L82:N82"/>
    <mergeCell ref="L83:N83"/>
    <mergeCell ref="L84:N84"/>
    <mergeCell ref="L85:N85"/>
    <mergeCell ref="L90:N90"/>
    <mergeCell ref="L91:N91"/>
    <mergeCell ref="L92:N92"/>
    <mergeCell ref="L94:N94"/>
    <mergeCell ref="C94:K94"/>
    <mergeCell ref="C66:K66"/>
    <mergeCell ref="C67:K67"/>
    <mergeCell ref="C68:K68"/>
    <mergeCell ref="C69:K69"/>
    <mergeCell ref="C70:K70"/>
    <mergeCell ref="C71:K71"/>
    <mergeCell ref="C72:K72"/>
    <mergeCell ref="C73:K73"/>
    <mergeCell ref="C74:K74"/>
    <mergeCell ref="C75:K75"/>
    <mergeCell ref="C76:K76"/>
    <mergeCell ref="C77:K77"/>
    <mergeCell ref="C78:K78"/>
    <mergeCell ref="C79:K79"/>
    <mergeCell ref="C80:K80"/>
    <mergeCell ref="C81:K81"/>
    <mergeCell ref="C82:K82"/>
    <mergeCell ref="C83:K83"/>
    <mergeCell ref="C84:K84"/>
    <mergeCell ref="C85:K85"/>
    <mergeCell ref="C91:K91"/>
    <mergeCell ref="C92:K92"/>
    <mergeCell ref="C93:K93"/>
    <mergeCell ref="C86:K86"/>
    <mergeCell ref="C87:K87"/>
    <mergeCell ref="C88:K88"/>
    <mergeCell ref="C89:K89"/>
    <mergeCell ref="C90:K90"/>
  </mergeCells>
  <hyperlinks>
    <hyperlink ref="N12" r:id="rId1" location="estrategia-nacional-red/1/" xr:uid="{CAC50233-FC0E-4536-B371-9442C34ED5B1}"/>
  </hyperlinks>
  <pageMargins left="0.25" right="0.25" top="0.75" bottom="0.75" header="0.3" footer="0.3"/>
  <pageSetup paperSize="17" orientation="landscape"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7E5A-4502-41C5-8D84-5F03AC2A55AD}">
  <sheetPr>
    <tabColor rgb="FF00B0F0"/>
  </sheetPr>
  <dimension ref="A1:L90"/>
  <sheetViews>
    <sheetView showGridLines="0" zoomScale="70" zoomScaleNormal="70" workbookViewId="0">
      <pane ySplit="4" topLeftCell="A10" activePane="bottomLeft" state="frozen"/>
      <selection pane="bottomLeft" activeCell="B75" sqref="B75:C86"/>
    </sheetView>
  </sheetViews>
  <sheetFormatPr baseColWidth="10" defaultColWidth="8.81640625" defaultRowHeight="13" x14ac:dyDescent="0.35"/>
  <cols>
    <col min="1" max="1" width="8.81640625" style="71"/>
    <col min="2" max="2" width="36.453125" style="29" customWidth="1"/>
    <col min="3" max="3" width="43.1796875" style="29" bestFit="1" customWidth="1"/>
    <col min="4" max="4" width="68.7265625" style="29" bestFit="1" customWidth="1"/>
    <col min="5" max="9" width="20.26953125" style="29" customWidth="1"/>
    <col min="10" max="10" width="36.26953125" style="29" customWidth="1"/>
    <col min="11" max="12" width="19.81640625" style="29" customWidth="1"/>
    <col min="13" max="16384" width="8.81640625" style="29"/>
  </cols>
  <sheetData>
    <row r="1" spans="1:12" ht="46.9" customHeight="1" x14ac:dyDescent="0.35">
      <c r="A1" s="287" t="s">
        <v>141</v>
      </c>
      <c r="B1" s="287"/>
      <c r="C1" s="287"/>
      <c r="D1" s="287"/>
      <c r="E1" s="287"/>
      <c r="F1" s="287"/>
      <c r="G1" s="287"/>
      <c r="H1" s="287"/>
      <c r="I1" s="287"/>
      <c r="J1" s="287"/>
      <c r="K1" s="287"/>
      <c r="L1" s="287"/>
    </row>
    <row r="2" spans="1:12" s="71" customFormat="1" ht="36.65" customHeight="1" x14ac:dyDescent="0.35">
      <c r="A2" s="330" t="s">
        <v>142</v>
      </c>
      <c r="B2" s="331" t="s">
        <v>673</v>
      </c>
      <c r="C2" s="331" t="s">
        <v>674</v>
      </c>
      <c r="D2" s="331" t="s">
        <v>145</v>
      </c>
      <c r="E2" s="331" t="s">
        <v>675</v>
      </c>
      <c r="F2" s="331" t="s">
        <v>676</v>
      </c>
      <c r="G2" s="331" t="s">
        <v>677</v>
      </c>
      <c r="H2" s="331" t="s">
        <v>149</v>
      </c>
      <c r="I2" s="331" t="s">
        <v>150</v>
      </c>
      <c r="J2" s="331" t="s">
        <v>151</v>
      </c>
      <c r="K2" s="331" t="s">
        <v>678</v>
      </c>
      <c r="L2" s="331"/>
    </row>
    <row r="3" spans="1:12" ht="36.65" customHeight="1" x14ac:dyDescent="0.35">
      <c r="A3" s="330"/>
      <c r="B3" s="331"/>
      <c r="C3" s="331"/>
      <c r="D3" s="331"/>
      <c r="E3" s="331"/>
      <c r="F3" s="331"/>
      <c r="G3" s="331"/>
      <c r="H3" s="331"/>
      <c r="I3" s="331"/>
      <c r="J3" s="331"/>
      <c r="K3" s="331" t="s">
        <v>153</v>
      </c>
      <c r="L3" s="331" t="s">
        <v>154</v>
      </c>
    </row>
    <row r="4" spans="1:12" x14ac:dyDescent="0.35">
      <c r="A4" s="330"/>
      <c r="B4" s="331"/>
      <c r="C4" s="331"/>
      <c r="D4" s="331"/>
      <c r="E4" s="331"/>
      <c r="F4" s="331"/>
      <c r="G4" s="331"/>
      <c r="H4" s="331"/>
      <c r="I4" s="331"/>
      <c r="J4" s="331"/>
      <c r="K4" s="331"/>
      <c r="L4" s="331"/>
    </row>
    <row r="5" spans="1:12" ht="58" x14ac:dyDescent="0.35">
      <c r="A5" s="197">
        <v>1</v>
      </c>
      <c r="B5" s="198" t="s">
        <v>155</v>
      </c>
      <c r="C5" s="198" t="s">
        <v>156</v>
      </c>
      <c r="D5" s="198" t="s">
        <v>157</v>
      </c>
      <c r="E5" s="199" t="s">
        <v>343</v>
      </c>
      <c r="F5" s="198" t="s">
        <v>189</v>
      </c>
      <c r="G5" s="198" t="s">
        <v>160</v>
      </c>
      <c r="H5" s="198" t="s">
        <v>161</v>
      </c>
      <c r="I5" s="199" t="s">
        <v>14</v>
      </c>
      <c r="J5" s="198" t="s">
        <v>162</v>
      </c>
      <c r="K5" s="198"/>
      <c r="L5" s="200">
        <v>0</v>
      </c>
    </row>
    <row r="6" spans="1:12" ht="58" x14ac:dyDescent="0.35">
      <c r="A6" s="201">
        <v>2</v>
      </c>
      <c r="B6" s="202" t="s">
        <v>164</v>
      </c>
      <c r="C6" s="202" t="s">
        <v>165</v>
      </c>
      <c r="D6" s="202" t="s">
        <v>166</v>
      </c>
      <c r="E6" s="203" t="s">
        <v>343</v>
      </c>
      <c r="F6" s="202" t="s">
        <v>372</v>
      </c>
      <c r="G6" s="202" t="s">
        <v>168</v>
      </c>
      <c r="H6" s="202" t="s">
        <v>169</v>
      </c>
      <c r="I6" s="203">
        <v>2022</v>
      </c>
      <c r="J6" s="202" t="s">
        <v>679</v>
      </c>
      <c r="K6" s="202"/>
      <c r="L6" s="204" t="s">
        <v>634</v>
      </c>
    </row>
    <row r="7" spans="1:12" ht="72.5" x14ac:dyDescent="0.35">
      <c r="A7" s="197">
        <v>3</v>
      </c>
      <c r="B7" s="198" t="s">
        <v>171</v>
      </c>
      <c r="C7" s="198" t="s">
        <v>172</v>
      </c>
      <c r="D7" s="198" t="s">
        <v>173</v>
      </c>
      <c r="E7" s="199" t="s">
        <v>343</v>
      </c>
      <c r="F7" s="198" t="s">
        <v>189</v>
      </c>
      <c r="G7" s="198" t="s">
        <v>168</v>
      </c>
      <c r="H7" s="199" t="s">
        <v>681</v>
      </c>
      <c r="I7" s="199" t="s">
        <v>14</v>
      </c>
      <c r="J7" s="198" t="s">
        <v>175</v>
      </c>
      <c r="K7" s="198"/>
      <c r="L7" s="200">
        <v>0</v>
      </c>
    </row>
    <row r="8" spans="1:12" ht="86.5" customHeight="1" x14ac:dyDescent="0.35">
      <c r="A8" s="201">
        <v>4</v>
      </c>
      <c r="B8" s="202" t="s">
        <v>176</v>
      </c>
      <c r="C8" s="202" t="s">
        <v>177</v>
      </c>
      <c r="D8" s="202" t="s">
        <v>178</v>
      </c>
      <c r="E8" s="203" t="s">
        <v>343</v>
      </c>
      <c r="F8" s="202" t="s">
        <v>189</v>
      </c>
      <c r="G8" s="202" t="s">
        <v>665</v>
      </c>
      <c r="H8" s="203" t="s">
        <v>682</v>
      </c>
      <c r="I8" s="203" t="s">
        <v>14</v>
      </c>
      <c r="J8" s="202" t="s">
        <v>175</v>
      </c>
      <c r="K8" s="202"/>
      <c r="L8" s="204">
        <v>0</v>
      </c>
    </row>
    <row r="9" spans="1:12" ht="72.5" x14ac:dyDescent="0.35">
      <c r="A9" s="197">
        <v>5</v>
      </c>
      <c r="B9" s="198" t="s">
        <v>181</v>
      </c>
      <c r="C9" s="198" t="s">
        <v>182</v>
      </c>
      <c r="D9" s="198" t="s">
        <v>183</v>
      </c>
      <c r="E9" s="199" t="s">
        <v>343</v>
      </c>
      <c r="F9" s="198" t="s">
        <v>373</v>
      </c>
      <c r="G9" s="198" t="s">
        <v>665</v>
      </c>
      <c r="H9" s="199" t="s">
        <v>682</v>
      </c>
      <c r="I9" s="199">
        <v>2022</v>
      </c>
      <c r="J9" s="198" t="s">
        <v>185</v>
      </c>
      <c r="K9" s="198"/>
      <c r="L9" s="200">
        <v>0</v>
      </c>
    </row>
    <row r="10" spans="1:12" ht="58" x14ac:dyDescent="0.35">
      <c r="A10" s="201">
        <v>6</v>
      </c>
      <c r="B10" s="202" t="s">
        <v>186</v>
      </c>
      <c r="C10" s="202" t="s">
        <v>187</v>
      </c>
      <c r="D10" s="202" t="s">
        <v>188</v>
      </c>
      <c r="E10" s="203" t="s">
        <v>343</v>
      </c>
      <c r="F10" s="202" t="s">
        <v>189</v>
      </c>
      <c r="G10" s="202" t="s">
        <v>662</v>
      </c>
      <c r="H10" s="203" t="s">
        <v>682</v>
      </c>
      <c r="I10" s="203" t="s">
        <v>14</v>
      </c>
      <c r="J10" s="202" t="s">
        <v>175</v>
      </c>
      <c r="K10" s="202"/>
      <c r="L10" s="204">
        <v>0</v>
      </c>
    </row>
    <row r="11" spans="1:12" ht="72.5" x14ac:dyDescent="0.35">
      <c r="A11" s="197">
        <v>7</v>
      </c>
      <c r="B11" s="198" t="s">
        <v>525</v>
      </c>
      <c r="C11" s="198" t="s">
        <v>195</v>
      </c>
      <c r="D11" s="198" t="s">
        <v>680</v>
      </c>
      <c r="E11" s="199" t="s">
        <v>657</v>
      </c>
      <c r="F11" s="198" t="s">
        <v>373</v>
      </c>
      <c r="G11" s="198" t="s">
        <v>662</v>
      </c>
      <c r="H11" s="199" t="s">
        <v>199</v>
      </c>
      <c r="I11" s="199">
        <v>2022</v>
      </c>
      <c r="J11" s="198" t="s">
        <v>200</v>
      </c>
      <c r="K11" s="198"/>
      <c r="L11" s="200">
        <v>0</v>
      </c>
    </row>
    <row r="12" spans="1:12" ht="87" x14ac:dyDescent="0.35">
      <c r="A12" s="201">
        <v>8</v>
      </c>
      <c r="B12" s="202" t="s">
        <v>190</v>
      </c>
      <c r="C12" s="202" t="s">
        <v>191</v>
      </c>
      <c r="D12" s="202" t="s">
        <v>192</v>
      </c>
      <c r="E12" s="203" t="s">
        <v>343</v>
      </c>
      <c r="F12" s="202" t="s">
        <v>373</v>
      </c>
      <c r="G12" s="202" t="s">
        <v>662</v>
      </c>
      <c r="H12" s="203" t="s">
        <v>682</v>
      </c>
      <c r="I12" s="203">
        <v>2021</v>
      </c>
      <c r="J12" s="202" t="s">
        <v>175</v>
      </c>
      <c r="K12" s="202"/>
      <c r="L12" s="204">
        <v>0</v>
      </c>
    </row>
    <row r="13" spans="1:12" ht="130.5" x14ac:dyDescent="0.35">
      <c r="A13" s="197">
        <v>9</v>
      </c>
      <c r="B13" s="198" t="s">
        <v>201</v>
      </c>
      <c r="C13" s="198" t="s">
        <v>202</v>
      </c>
      <c r="D13" s="198" t="s">
        <v>203</v>
      </c>
      <c r="E13" s="199" t="s">
        <v>343</v>
      </c>
      <c r="F13" s="198" t="s">
        <v>189</v>
      </c>
      <c r="G13" s="198" t="s">
        <v>475</v>
      </c>
      <c r="H13" s="199" t="s">
        <v>683</v>
      </c>
      <c r="I13" s="198">
        <v>2023</v>
      </c>
      <c r="J13" s="198" t="s">
        <v>175</v>
      </c>
      <c r="K13" s="198"/>
      <c r="L13" s="200">
        <v>0</v>
      </c>
    </row>
    <row r="14" spans="1:12" ht="58" x14ac:dyDescent="0.35">
      <c r="A14" s="201">
        <v>10</v>
      </c>
      <c r="B14" s="202" t="s">
        <v>206</v>
      </c>
      <c r="C14" s="202" t="s">
        <v>207</v>
      </c>
      <c r="D14" s="202" t="s">
        <v>208</v>
      </c>
      <c r="E14" s="203" t="s">
        <v>343</v>
      </c>
      <c r="F14" s="202" t="s">
        <v>189</v>
      </c>
      <c r="G14" s="202" t="s">
        <v>663</v>
      </c>
      <c r="H14" s="203" t="s">
        <v>682</v>
      </c>
      <c r="I14" s="203" t="s">
        <v>14</v>
      </c>
      <c r="J14" s="205" t="s">
        <v>210</v>
      </c>
      <c r="K14" s="202"/>
      <c r="L14" s="204">
        <v>0</v>
      </c>
    </row>
    <row r="15" spans="1:12" ht="43.5" x14ac:dyDescent="0.35">
      <c r="A15" s="197">
        <v>11</v>
      </c>
      <c r="B15" s="199" t="s">
        <v>211</v>
      </c>
      <c r="C15" s="199" t="s">
        <v>649</v>
      </c>
      <c r="D15" s="198" t="s">
        <v>213</v>
      </c>
      <c r="E15" s="199" t="s">
        <v>343</v>
      </c>
      <c r="F15" s="198" t="s">
        <v>372</v>
      </c>
      <c r="G15" s="198" t="s">
        <v>663</v>
      </c>
      <c r="H15" s="199" t="s">
        <v>685</v>
      </c>
      <c r="I15" s="199">
        <v>2022</v>
      </c>
      <c r="J15" s="210" t="s">
        <v>210</v>
      </c>
      <c r="K15" s="198"/>
      <c r="L15" s="200" t="s">
        <v>684</v>
      </c>
    </row>
    <row r="16" spans="1:12" ht="49.5" x14ac:dyDescent="0.35">
      <c r="A16" s="201">
        <v>12</v>
      </c>
      <c r="B16" s="203" t="s">
        <v>647</v>
      </c>
      <c r="C16" s="203" t="s">
        <v>648</v>
      </c>
      <c r="D16" s="202" t="s">
        <v>213</v>
      </c>
      <c r="E16" s="203" t="s">
        <v>343</v>
      </c>
      <c r="F16" s="202" t="s">
        <v>189</v>
      </c>
      <c r="G16" s="202" t="s">
        <v>663</v>
      </c>
      <c r="H16" s="203" t="s">
        <v>682</v>
      </c>
      <c r="I16" s="203" t="s">
        <v>14</v>
      </c>
      <c r="J16" s="205" t="s">
        <v>210</v>
      </c>
      <c r="K16" s="202"/>
      <c r="L16" s="204" t="s">
        <v>684</v>
      </c>
    </row>
    <row r="17" spans="1:12" ht="87" x14ac:dyDescent="0.35">
      <c r="A17" s="197">
        <v>13</v>
      </c>
      <c r="B17" s="199" t="s">
        <v>215</v>
      </c>
      <c r="C17" s="199" t="s">
        <v>216</v>
      </c>
      <c r="D17" s="198" t="s">
        <v>656</v>
      </c>
      <c r="E17" s="199" t="s">
        <v>351</v>
      </c>
      <c r="F17" s="198" t="s">
        <v>372</v>
      </c>
      <c r="G17" s="198" t="s">
        <v>663</v>
      </c>
      <c r="H17" s="199" t="s">
        <v>685</v>
      </c>
      <c r="I17" s="199">
        <v>2022</v>
      </c>
      <c r="J17" s="210" t="s">
        <v>210</v>
      </c>
      <c r="K17" s="198"/>
      <c r="L17" s="200">
        <v>0</v>
      </c>
    </row>
    <row r="18" spans="1:12" ht="87" x14ac:dyDescent="0.35">
      <c r="A18" s="201">
        <v>14</v>
      </c>
      <c r="B18" s="202" t="s">
        <v>218</v>
      </c>
      <c r="C18" s="202" t="s">
        <v>219</v>
      </c>
      <c r="D18" s="202" t="s">
        <v>220</v>
      </c>
      <c r="E18" s="203" t="s">
        <v>343</v>
      </c>
      <c r="F18" s="202" t="s">
        <v>189</v>
      </c>
      <c r="G18" s="202" t="s">
        <v>669</v>
      </c>
      <c r="H18" s="203" t="s">
        <v>682</v>
      </c>
      <c r="I18" s="202" t="s">
        <v>14</v>
      </c>
      <c r="J18" s="202" t="s">
        <v>175</v>
      </c>
      <c r="K18" s="202"/>
      <c r="L18" s="204">
        <v>0</v>
      </c>
    </row>
    <row r="19" spans="1:12" ht="49.5" x14ac:dyDescent="0.35">
      <c r="A19" s="197">
        <v>15</v>
      </c>
      <c r="B19" s="211" t="s">
        <v>221</v>
      </c>
      <c r="C19" s="211" t="s">
        <v>222</v>
      </c>
      <c r="D19" s="212" t="s">
        <v>655</v>
      </c>
      <c r="E19" s="199" t="s">
        <v>351</v>
      </c>
      <c r="F19" s="198" t="s">
        <v>372</v>
      </c>
      <c r="G19" s="198" t="s">
        <v>669</v>
      </c>
      <c r="H19" s="199" t="s">
        <v>682</v>
      </c>
      <c r="I19" s="211">
        <v>2022</v>
      </c>
      <c r="J19" s="211" t="s">
        <v>224</v>
      </c>
      <c r="K19" s="211"/>
      <c r="L19" s="200" t="s">
        <v>634</v>
      </c>
    </row>
    <row r="20" spans="1:12" ht="101.5" x14ac:dyDescent="0.35">
      <c r="A20" s="201">
        <v>16</v>
      </c>
      <c r="B20" s="213" t="s">
        <v>225</v>
      </c>
      <c r="C20" s="213" t="s">
        <v>226</v>
      </c>
      <c r="D20" s="213" t="s">
        <v>227</v>
      </c>
      <c r="E20" s="203" t="s">
        <v>343</v>
      </c>
      <c r="F20" s="202" t="s">
        <v>189</v>
      </c>
      <c r="G20" s="202" t="s">
        <v>660</v>
      </c>
      <c r="H20" s="203" t="s">
        <v>682</v>
      </c>
      <c r="I20" s="213" t="s">
        <v>14</v>
      </c>
      <c r="J20" s="213" t="s">
        <v>686</v>
      </c>
      <c r="K20" s="213"/>
      <c r="L20" s="204">
        <v>0</v>
      </c>
    </row>
    <row r="21" spans="1:12" ht="72.5" x14ac:dyDescent="0.35">
      <c r="A21" s="217">
        <v>17</v>
      </c>
      <c r="B21" s="212" t="s">
        <v>234</v>
      </c>
      <c r="C21" s="212" t="s">
        <v>235</v>
      </c>
      <c r="D21" s="212" t="s">
        <v>236</v>
      </c>
      <c r="E21" s="199" t="s">
        <v>343</v>
      </c>
      <c r="F21" s="199" t="s">
        <v>189</v>
      </c>
      <c r="G21" s="199" t="s">
        <v>666</v>
      </c>
      <c r="H21" s="199" t="s">
        <v>682</v>
      </c>
      <c r="I21" s="212" t="s">
        <v>14</v>
      </c>
      <c r="J21" s="212" t="s">
        <v>175</v>
      </c>
      <c r="K21" s="212"/>
      <c r="L21" s="218">
        <v>0</v>
      </c>
    </row>
    <row r="22" spans="1:12" ht="101.5" x14ac:dyDescent="0.35">
      <c r="A22" s="214">
        <v>18</v>
      </c>
      <c r="B22" s="219" t="s">
        <v>228</v>
      </c>
      <c r="C22" s="219" t="s">
        <v>229</v>
      </c>
      <c r="D22" s="219" t="s">
        <v>652</v>
      </c>
      <c r="E22" s="203" t="s">
        <v>343</v>
      </c>
      <c r="F22" s="203" t="s">
        <v>373</v>
      </c>
      <c r="G22" s="203" t="s">
        <v>666</v>
      </c>
      <c r="H22" s="203" t="s">
        <v>682</v>
      </c>
      <c r="I22" s="219">
        <v>2022</v>
      </c>
      <c r="J22" s="219" t="s">
        <v>175</v>
      </c>
      <c r="K22" s="219"/>
      <c r="L22" s="216">
        <v>0</v>
      </c>
    </row>
    <row r="23" spans="1:12" ht="87" x14ac:dyDescent="0.35">
      <c r="A23" s="217">
        <v>19</v>
      </c>
      <c r="B23" s="220" t="s">
        <v>231</v>
      </c>
      <c r="C23" s="220" t="s">
        <v>232</v>
      </c>
      <c r="D23" s="220" t="s">
        <v>651</v>
      </c>
      <c r="E23" s="199" t="s">
        <v>348</v>
      </c>
      <c r="F23" s="199" t="s">
        <v>373</v>
      </c>
      <c r="G23" s="199" t="s">
        <v>666</v>
      </c>
      <c r="H23" s="199" t="s">
        <v>682</v>
      </c>
      <c r="I23" s="220">
        <v>2022</v>
      </c>
      <c r="J23" s="220" t="s">
        <v>175</v>
      </c>
      <c r="K23" s="220"/>
      <c r="L23" s="218">
        <v>0</v>
      </c>
    </row>
    <row r="24" spans="1:12" ht="49.5" x14ac:dyDescent="0.35">
      <c r="A24" s="201">
        <v>20</v>
      </c>
      <c r="B24" s="221" t="s">
        <v>237</v>
      </c>
      <c r="C24" s="221" t="s">
        <v>238</v>
      </c>
      <c r="D24" s="221" t="s">
        <v>239</v>
      </c>
      <c r="E24" s="203" t="s">
        <v>348</v>
      </c>
      <c r="F24" s="203" t="s">
        <v>372</v>
      </c>
      <c r="G24" s="203" t="s">
        <v>480</v>
      </c>
      <c r="H24" s="203" t="s">
        <v>682</v>
      </c>
      <c r="I24" s="221">
        <v>2021</v>
      </c>
      <c r="J24" s="221" t="s">
        <v>175</v>
      </c>
      <c r="K24" s="221"/>
      <c r="L24" s="204">
        <v>0</v>
      </c>
    </row>
    <row r="25" spans="1:12" ht="72.5" x14ac:dyDescent="0.35">
      <c r="A25" s="217">
        <v>21</v>
      </c>
      <c r="B25" s="212" t="s">
        <v>246</v>
      </c>
      <c r="C25" s="212" t="s">
        <v>247</v>
      </c>
      <c r="D25" s="212" t="s">
        <v>653</v>
      </c>
      <c r="E25" s="199" t="s">
        <v>351</v>
      </c>
      <c r="F25" s="199" t="s">
        <v>189</v>
      </c>
      <c r="G25" s="199" t="s">
        <v>480</v>
      </c>
      <c r="H25" s="199" t="s">
        <v>682</v>
      </c>
      <c r="I25" s="222" t="s">
        <v>14</v>
      </c>
      <c r="J25" s="222" t="s">
        <v>689</v>
      </c>
      <c r="K25" s="222"/>
      <c r="L25" s="218">
        <v>0</v>
      </c>
    </row>
    <row r="26" spans="1:12" ht="49.5" x14ac:dyDescent="0.35">
      <c r="A26" s="201">
        <v>22</v>
      </c>
      <c r="B26" s="215" t="s">
        <v>687</v>
      </c>
      <c r="C26" s="215" t="s">
        <v>610</v>
      </c>
      <c r="D26" s="215" t="s">
        <v>690</v>
      </c>
      <c r="E26" s="203" t="s">
        <v>351</v>
      </c>
      <c r="F26" s="203" t="s">
        <v>189</v>
      </c>
      <c r="G26" s="203" t="s">
        <v>480</v>
      </c>
      <c r="H26" s="203" t="s">
        <v>682</v>
      </c>
      <c r="I26" s="223" t="s">
        <v>14</v>
      </c>
      <c r="J26" s="223" t="s">
        <v>688</v>
      </c>
      <c r="K26" s="223"/>
      <c r="L26" s="204">
        <v>0</v>
      </c>
    </row>
    <row r="27" spans="1:12" ht="72.5" x14ac:dyDescent="0.35">
      <c r="A27" s="197">
        <v>23</v>
      </c>
      <c r="B27" s="212" t="s">
        <v>251</v>
      </c>
      <c r="C27" s="212" t="s">
        <v>252</v>
      </c>
      <c r="D27" s="212" t="s">
        <v>654</v>
      </c>
      <c r="E27" s="199" t="s">
        <v>351</v>
      </c>
      <c r="F27" s="199" t="s">
        <v>373</v>
      </c>
      <c r="G27" s="199" t="s">
        <v>480</v>
      </c>
      <c r="H27" s="199" t="s">
        <v>682</v>
      </c>
      <c r="I27" s="224">
        <v>2021</v>
      </c>
      <c r="J27" s="224" t="s">
        <v>175</v>
      </c>
      <c r="K27" s="224"/>
      <c r="L27" s="200">
        <v>0</v>
      </c>
    </row>
    <row r="28" spans="1:12" ht="72.5" x14ac:dyDescent="0.35">
      <c r="A28" s="201">
        <v>24</v>
      </c>
      <c r="B28" s="221" t="s">
        <v>240</v>
      </c>
      <c r="C28" s="221" t="s">
        <v>241</v>
      </c>
      <c r="D28" s="221" t="s">
        <v>242</v>
      </c>
      <c r="E28" s="203" t="s">
        <v>343</v>
      </c>
      <c r="F28" s="203" t="s">
        <v>189</v>
      </c>
      <c r="G28" s="203" t="s">
        <v>480</v>
      </c>
      <c r="H28" s="203" t="s">
        <v>682</v>
      </c>
      <c r="I28" s="221" t="s">
        <v>14</v>
      </c>
      <c r="J28" s="225" t="s">
        <v>691</v>
      </c>
      <c r="K28" s="221"/>
      <c r="L28" s="204">
        <v>0</v>
      </c>
    </row>
    <row r="29" spans="1:12" ht="87" x14ac:dyDescent="0.35">
      <c r="A29" s="197">
        <v>25</v>
      </c>
      <c r="B29" s="224" t="s">
        <v>243</v>
      </c>
      <c r="C29" s="224" t="s">
        <v>244</v>
      </c>
      <c r="D29" s="224" t="s">
        <v>245</v>
      </c>
      <c r="E29" s="199" t="s">
        <v>348</v>
      </c>
      <c r="F29" s="199" t="s">
        <v>372</v>
      </c>
      <c r="G29" s="199" t="s">
        <v>480</v>
      </c>
      <c r="H29" s="199" t="s">
        <v>682</v>
      </c>
      <c r="I29" s="224">
        <v>2021</v>
      </c>
      <c r="J29" s="224" t="s">
        <v>175</v>
      </c>
      <c r="K29" s="224"/>
      <c r="L29" s="200">
        <v>0</v>
      </c>
    </row>
    <row r="30" spans="1:12" ht="101.5" x14ac:dyDescent="0.35">
      <c r="A30" s="214">
        <v>26</v>
      </c>
      <c r="B30" s="215" t="s">
        <v>254</v>
      </c>
      <c r="C30" s="215" t="s">
        <v>255</v>
      </c>
      <c r="D30" s="215" t="s">
        <v>256</v>
      </c>
      <c r="E30" s="203" t="s">
        <v>351</v>
      </c>
      <c r="F30" s="203" t="s">
        <v>189</v>
      </c>
      <c r="G30" s="203" t="s">
        <v>671</v>
      </c>
      <c r="H30" s="203" t="s">
        <v>14</v>
      </c>
      <c r="I30" s="225" t="s">
        <v>14</v>
      </c>
      <c r="J30" s="225" t="s">
        <v>692</v>
      </c>
      <c r="K30" s="225"/>
      <c r="L30" s="216">
        <v>0</v>
      </c>
    </row>
    <row r="31" spans="1:12" ht="116" x14ac:dyDescent="0.35">
      <c r="A31" s="227">
        <v>27</v>
      </c>
      <c r="B31" s="212" t="s">
        <v>257</v>
      </c>
      <c r="C31" s="212" t="s">
        <v>258</v>
      </c>
      <c r="D31" s="212" t="s">
        <v>650</v>
      </c>
      <c r="E31" s="226" t="s">
        <v>351</v>
      </c>
      <c r="F31" s="226" t="s">
        <v>373</v>
      </c>
      <c r="G31" s="226" t="s">
        <v>671</v>
      </c>
      <c r="H31" s="226" t="s">
        <v>14</v>
      </c>
      <c r="I31" s="212">
        <v>2020</v>
      </c>
      <c r="J31" s="212" t="s">
        <v>693</v>
      </c>
      <c r="K31" s="212"/>
      <c r="L31" s="228">
        <v>0</v>
      </c>
    </row>
    <row r="32" spans="1:12" ht="12" customHeight="1" x14ac:dyDescent="0.35">
      <c r="A32" s="291" t="s">
        <v>260</v>
      </c>
      <c r="B32" s="291"/>
      <c r="C32" s="291"/>
      <c r="D32" s="291"/>
      <c r="E32" s="291"/>
      <c r="F32" s="291"/>
      <c r="G32" s="291"/>
      <c r="H32" s="291"/>
      <c r="I32" s="291"/>
      <c r="J32" s="291"/>
      <c r="K32" s="291"/>
      <c r="L32" s="291"/>
    </row>
    <row r="34" spans="1:12" ht="30.65" customHeight="1" x14ac:dyDescent="0.35">
      <c r="A34" s="292" t="s">
        <v>262</v>
      </c>
      <c r="B34" s="292"/>
      <c r="C34" s="292"/>
      <c r="D34" s="292"/>
      <c r="E34" s="292"/>
      <c r="F34" s="292"/>
      <c r="G34" s="292"/>
      <c r="H34" s="292"/>
      <c r="I34" s="292"/>
      <c r="J34" s="292"/>
      <c r="K34" s="292"/>
      <c r="L34" s="292"/>
    </row>
    <row r="35" spans="1:12" ht="26.5" customHeight="1" x14ac:dyDescent="0.35">
      <c r="A35" s="292" t="s">
        <v>263</v>
      </c>
      <c r="B35" s="292"/>
      <c r="C35" s="292"/>
      <c r="D35" s="292"/>
      <c r="E35" s="292"/>
      <c r="F35" s="292"/>
      <c r="G35" s="292"/>
      <c r="H35" s="292"/>
      <c r="I35" s="292"/>
      <c r="J35" s="292"/>
      <c r="K35" s="292"/>
      <c r="L35" s="292"/>
    </row>
    <row r="36" spans="1:12" x14ac:dyDescent="0.35">
      <c r="A36" s="292" t="s">
        <v>264</v>
      </c>
      <c r="B36" s="292"/>
      <c r="C36" s="292"/>
      <c r="D36" s="292"/>
      <c r="E36" s="292"/>
      <c r="F36" s="292"/>
      <c r="G36" s="292"/>
      <c r="H36" s="292"/>
      <c r="I36" s="292"/>
      <c r="J36" s="292"/>
      <c r="K36" s="292"/>
      <c r="L36" s="292"/>
    </row>
    <row r="37" spans="1:12" x14ac:dyDescent="0.35">
      <c r="A37" s="292" t="s">
        <v>265</v>
      </c>
      <c r="B37" s="292"/>
      <c r="C37" s="292"/>
      <c r="D37" s="292"/>
      <c r="E37" s="292"/>
      <c r="F37" s="292"/>
      <c r="G37" s="292"/>
      <c r="H37" s="292"/>
      <c r="I37" s="292"/>
      <c r="J37" s="292"/>
      <c r="K37" s="292"/>
      <c r="L37" s="292"/>
    </row>
    <row r="38" spans="1:12" x14ac:dyDescent="0.35">
      <c r="A38" s="292" t="s">
        <v>266</v>
      </c>
      <c r="B38" s="292"/>
      <c r="C38" s="292"/>
      <c r="D38" s="292"/>
      <c r="E38" s="292"/>
      <c r="F38" s="292"/>
      <c r="G38" s="292"/>
      <c r="H38" s="292"/>
      <c r="I38" s="292"/>
      <c r="J38" s="292"/>
      <c r="K38" s="292"/>
      <c r="L38" s="292"/>
    </row>
    <row r="39" spans="1:12" x14ac:dyDescent="0.35">
      <c r="A39" s="292" t="s">
        <v>267</v>
      </c>
      <c r="B39" s="292"/>
      <c r="C39" s="292"/>
      <c r="D39" s="292"/>
      <c r="E39" s="292"/>
      <c r="F39" s="292"/>
      <c r="G39" s="292"/>
      <c r="H39" s="292"/>
      <c r="I39" s="292"/>
      <c r="J39" s="292"/>
      <c r="K39" s="292"/>
      <c r="L39" s="292"/>
    </row>
    <row r="40" spans="1:12" x14ac:dyDescent="0.35">
      <c r="A40" s="293" t="s">
        <v>268</v>
      </c>
      <c r="B40" s="292"/>
      <c r="C40" s="292"/>
      <c r="D40" s="292"/>
      <c r="E40" s="292"/>
      <c r="F40" s="292"/>
      <c r="G40" s="292"/>
      <c r="H40" s="292"/>
      <c r="I40" s="292"/>
      <c r="J40" s="292"/>
      <c r="K40" s="292"/>
      <c r="L40" s="292"/>
    </row>
    <row r="41" spans="1:12" x14ac:dyDescent="0.35">
      <c r="A41" s="292" t="s">
        <v>269</v>
      </c>
      <c r="B41" s="292"/>
      <c r="C41" s="292"/>
      <c r="D41" s="292"/>
      <c r="E41" s="292"/>
      <c r="F41" s="292"/>
      <c r="G41" s="292"/>
      <c r="H41" s="292"/>
      <c r="I41" s="292"/>
      <c r="J41" s="292"/>
      <c r="K41" s="292"/>
      <c r="L41" s="292"/>
    </row>
    <row r="42" spans="1:12" x14ac:dyDescent="0.35">
      <c r="A42" s="293" t="s">
        <v>270</v>
      </c>
      <c r="B42" s="292"/>
      <c r="C42" s="292"/>
      <c r="D42" s="292"/>
      <c r="E42" s="292"/>
      <c r="F42" s="292"/>
      <c r="G42" s="292"/>
      <c r="H42" s="292"/>
      <c r="I42" s="292"/>
      <c r="J42" s="292"/>
      <c r="K42" s="292"/>
      <c r="L42" s="292"/>
    </row>
    <row r="43" spans="1:12" ht="18" customHeight="1" x14ac:dyDescent="0.35">
      <c r="A43" s="292" t="s">
        <v>271</v>
      </c>
      <c r="B43" s="292"/>
      <c r="C43" s="292"/>
      <c r="D43" s="292"/>
      <c r="E43" s="292"/>
      <c r="F43" s="292"/>
      <c r="G43" s="292"/>
      <c r="H43" s="292"/>
      <c r="I43" s="292"/>
      <c r="J43" s="292"/>
      <c r="K43" s="292"/>
      <c r="L43" s="292"/>
    </row>
    <row r="44" spans="1:12" ht="31" customHeight="1" x14ac:dyDescent="0.35">
      <c r="A44" s="292" t="s">
        <v>272</v>
      </c>
      <c r="B44" s="292"/>
      <c r="C44" s="292"/>
      <c r="D44" s="292"/>
      <c r="E44" s="292"/>
      <c r="F44" s="292"/>
      <c r="G44" s="292"/>
      <c r="H44" s="292"/>
      <c r="I44" s="292"/>
      <c r="J44" s="292"/>
      <c r="K44" s="292"/>
      <c r="L44" s="292"/>
    </row>
    <row r="45" spans="1:12" ht="27" customHeight="1" x14ac:dyDescent="0.35">
      <c r="A45" s="333" t="s">
        <v>261</v>
      </c>
      <c r="B45" s="334"/>
      <c r="C45" s="334"/>
      <c r="D45" s="334"/>
      <c r="E45" s="334"/>
      <c r="F45" s="334"/>
      <c r="G45" s="334"/>
      <c r="H45" s="334"/>
      <c r="I45" s="334"/>
      <c r="J45" s="334"/>
      <c r="K45" s="334"/>
      <c r="L45" s="335"/>
    </row>
    <row r="46" spans="1:12" ht="5.5" customHeight="1" x14ac:dyDescent="0.35">
      <c r="A46" s="229"/>
      <c r="B46" s="230"/>
      <c r="C46" s="230"/>
      <c r="D46" s="230"/>
      <c r="E46" s="230"/>
      <c r="F46" s="230"/>
      <c r="G46" s="230"/>
      <c r="H46" s="230"/>
      <c r="I46" s="230"/>
      <c r="J46" s="230"/>
      <c r="K46" s="230"/>
      <c r="L46" s="231"/>
    </row>
    <row r="47" spans="1:12" x14ac:dyDescent="0.35">
      <c r="A47" s="232"/>
      <c r="B47" s="93" t="s">
        <v>341</v>
      </c>
      <c r="C47" s="93" t="s">
        <v>358</v>
      </c>
      <c r="D47" s="93" t="s">
        <v>2</v>
      </c>
      <c r="L47" s="233"/>
    </row>
    <row r="48" spans="1:12" ht="26" x14ac:dyDescent="0.35">
      <c r="A48" s="234"/>
      <c r="B48" s="283" t="s">
        <v>348</v>
      </c>
      <c r="C48" s="91" t="s">
        <v>347</v>
      </c>
      <c r="D48" s="89" t="s">
        <v>360</v>
      </c>
      <c r="E48" s="88"/>
      <c r="F48" s="88"/>
      <c r="G48" s="88"/>
      <c r="H48" s="88"/>
      <c r="I48" s="88"/>
      <c r="J48" s="88"/>
      <c r="K48" s="88"/>
      <c r="L48" s="235"/>
    </row>
    <row r="49" spans="1:12" ht="39" x14ac:dyDescent="0.35">
      <c r="A49" s="232"/>
      <c r="B49" s="284"/>
      <c r="C49" s="92" t="s">
        <v>346</v>
      </c>
      <c r="D49" s="90" t="s">
        <v>361</v>
      </c>
      <c r="L49" s="233"/>
    </row>
    <row r="50" spans="1:12" ht="26" x14ac:dyDescent="0.35">
      <c r="A50" s="232"/>
      <c r="B50" s="283" t="s">
        <v>343</v>
      </c>
      <c r="C50" s="92" t="s">
        <v>354</v>
      </c>
      <c r="D50" s="90" t="s">
        <v>359</v>
      </c>
      <c r="L50" s="233"/>
    </row>
    <row r="51" spans="1:12" ht="39" x14ac:dyDescent="0.35">
      <c r="A51" s="232"/>
      <c r="B51" s="284"/>
      <c r="C51" s="92" t="s">
        <v>345</v>
      </c>
      <c r="D51" s="90" t="s">
        <v>356</v>
      </c>
      <c r="L51" s="233"/>
    </row>
    <row r="52" spans="1:12" ht="26" x14ac:dyDescent="0.35">
      <c r="A52" s="232"/>
      <c r="B52" s="284"/>
      <c r="C52" s="92" t="s">
        <v>344</v>
      </c>
      <c r="D52" s="90" t="s">
        <v>355</v>
      </c>
      <c r="L52" s="233"/>
    </row>
    <row r="53" spans="1:12" ht="39" x14ac:dyDescent="0.35">
      <c r="A53" s="232"/>
      <c r="B53" s="285"/>
      <c r="C53" s="92" t="s">
        <v>350</v>
      </c>
      <c r="D53" s="90" t="s">
        <v>357</v>
      </c>
      <c r="L53" s="233"/>
    </row>
    <row r="54" spans="1:12" ht="39" x14ac:dyDescent="0.35">
      <c r="A54" s="232"/>
      <c r="B54" s="283" t="s">
        <v>342</v>
      </c>
      <c r="C54" s="92" t="s">
        <v>369</v>
      </c>
      <c r="D54" s="90" t="s">
        <v>365</v>
      </c>
      <c r="L54" s="233"/>
    </row>
    <row r="55" spans="1:12" ht="39" x14ac:dyDescent="0.35">
      <c r="A55" s="232"/>
      <c r="B55" s="284"/>
      <c r="C55" s="92" t="s">
        <v>367</v>
      </c>
      <c r="D55" s="90" t="s">
        <v>368</v>
      </c>
      <c r="L55" s="233"/>
    </row>
    <row r="56" spans="1:12" ht="52" x14ac:dyDescent="0.35">
      <c r="A56" s="232"/>
      <c r="B56" s="284"/>
      <c r="C56" s="92" t="s">
        <v>352</v>
      </c>
      <c r="D56" s="90" t="s">
        <v>366</v>
      </c>
      <c r="L56" s="233"/>
    </row>
    <row r="57" spans="1:12" ht="39" x14ac:dyDescent="0.35">
      <c r="A57" s="232"/>
      <c r="B57" s="285"/>
      <c r="C57" s="92" t="s">
        <v>353</v>
      </c>
      <c r="D57" s="90" t="s">
        <v>364</v>
      </c>
      <c r="L57" s="233"/>
    </row>
    <row r="58" spans="1:12" ht="39" x14ac:dyDescent="0.35">
      <c r="A58" s="232"/>
      <c r="B58" s="286" t="s">
        <v>351</v>
      </c>
      <c r="C58" s="92" t="s">
        <v>370</v>
      </c>
      <c r="D58" s="90" t="s">
        <v>363</v>
      </c>
      <c r="L58" s="233"/>
    </row>
    <row r="59" spans="1:12" ht="26" x14ac:dyDescent="0.35">
      <c r="A59" s="232"/>
      <c r="B59" s="286"/>
      <c r="C59" s="92" t="s">
        <v>349</v>
      </c>
      <c r="D59" s="90" t="s">
        <v>362</v>
      </c>
      <c r="L59" s="233"/>
    </row>
    <row r="60" spans="1:12" ht="26.5" customHeight="1" x14ac:dyDescent="0.35">
      <c r="A60" s="232"/>
      <c r="B60" s="286"/>
      <c r="C60" s="92" t="s">
        <v>377</v>
      </c>
      <c r="D60" s="90" t="s">
        <v>378</v>
      </c>
      <c r="L60" s="233"/>
    </row>
    <row r="61" spans="1:12" x14ac:dyDescent="0.35">
      <c r="A61" s="232"/>
      <c r="L61" s="233"/>
    </row>
    <row r="62" spans="1:12" x14ac:dyDescent="0.35">
      <c r="A62" s="232"/>
      <c r="L62" s="233"/>
    </row>
    <row r="63" spans="1:12" x14ac:dyDescent="0.35">
      <c r="A63" s="232"/>
      <c r="B63" s="93" t="s">
        <v>371</v>
      </c>
      <c r="C63" s="93" t="s">
        <v>2</v>
      </c>
      <c r="L63" s="233"/>
    </row>
    <row r="64" spans="1:12" ht="52" x14ac:dyDescent="0.35">
      <c r="A64" s="232"/>
      <c r="B64" s="90" t="s">
        <v>189</v>
      </c>
      <c r="C64" s="90" t="s">
        <v>374</v>
      </c>
      <c r="L64" s="233"/>
    </row>
    <row r="65" spans="1:12" ht="39" x14ac:dyDescent="0.35">
      <c r="A65" s="232"/>
      <c r="B65" s="90" t="s">
        <v>372</v>
      </c>
      <c r="C65" s="90" t="s">
        <v>375</v>
      </c>
      <c r="L65" s="233"/>
    </row>
    <row r="66" spans="1:12" ht="78" x14ac:dyDescent="0.35">
      <c r="A66" s="232"/>
      <c r="B66" s="90" t="s">
        <v>373</v>
      </c>
      <c r="C66" s="90" t="s">
        <v>376</v>
      </c>
      <c r="L66" s="233"/>
    </row>
    <row r="67" spans="1:12" x14ac:dyDescent="0.35">
      <c r="A67" s="232"/>
      <c r="L67" s="233"/>
    </row>
    <row r="68" spans="1:12" x14ac:dyDescent="0.35">
      <c r="A68" s="232"/>
      <c r="B68" s="29" t="str">
        <f>+B48</f>
        <v>Regulatorio</v>
      </c>
      <c r="C68" s="29" t="str">
        <f>+B64</f>
        <v>Planificado</v>
      </c>
      <c r="L68" s="233"/>
    </row>
    <row r="69" spans="1:12" x14ac:dyDescent="0.35">
      <c r="A69" s="232"/>
      <c r="B69" s="29" t="str">
        <f>+B50</f>
        <v>Planificación</v>
      </c>
      <c r="C69" s="29" t="str">
        <f>+B65</f>
        <v>En implementación</v>
      </c>
      <c r="L69" s="233"/>
    </row>
    <row r="70" spans="1:12" x14ac:dyDescent="0.35">
      <c r="A70" s="232"/>
      <c r="B70" s="29" t="str">
        <f>+B54</f>
        <v>Económico</v>
      </c>
      <c r="C70" s="29" t="str">
        <f>+B66</f>
        <v>Adoptado o implementado</v>
      </c>
      <c r="L70" s="233"/>
    </row>
    <row r="71" spans="1:12" x14ac:dyDescent="0.35">
      <c r="A71" s="232"/>
      <c r="B71" s="29" t="str">
        <f>+B58</f>
        <v>Facilitador</v>
      </c>
      <c r="L71" s="233"/>
    </row>
    <row r="72" spans="1:12" x14ac:dyDescent="0.35">
      <c r="A72" s="232"/>
      <c r="B72" s="29" t="s">
        <v>657</v>
      </c>
      <c r="L72" s="233"/>
    </row>
    <row r="73" spans="1:12" x14ac:dyDescent="0.35">
      <c r="A73" s="232"/>
      <c r="L73" s="233"/>
    </row>
    <row r="74" spans="1:12" x14ac:dyDescent="0.35">
      <c r="A74" s="232"/>
      <c r="L74" s="233"/>
    </row>
    <row r="75" spans="1:12" x14ac:dyDescent="0.35">
      <c r="A75" s="232"/>
      <c r="B75" s="194" t="s">
        <v>658</v>
      </c>
      <c r="C75" s="194" t="s">
        <v>659</v>
      </c>
      <c r="L75" s="233"/>
    </row>
    <row r="76" spans="1:12" x14ac:dyDescent="0.35">
      <c r="A76" s="232"/>
      <c r="B76" s="195" t="s">
        <v>160</v>
      </c>
      <c r="C76" s="195" t="s">
        <v>160</v>
      </c>
      <c r="L76" s="233"/>
    </row>
    <row r="77" spans="1:12" x14ac:dyDescent="0.35">
      <c r="A77" s="232"/>
      <c r="B77" s="195" t="s">
        <v>168</v>
      </c>
      <c r="C77" s="195" t="s">
        <v>283</v>
      </c>
      <c r="L77" s="233"/>
    </row>
    <row r="78" spans="1:12" x14ac:dyDescent="0.35">
      <c r="A78" s="232"/>
      <c r="B78" s="195" t="s">
        <v>660</v>
      </c>
      <c r="C78" s="195" t="s">
        <v>661</v>
      </c>
      <c r="L78" s="233"/>
    </row>
    <row r="79" spans="1:12" x14ac:dyDescent="0.35">
      <c r="A79" s="232"/>
      <c r="B79" s="195" t="s">
        <v>475</v>
      </c>
      <c r="C79" s="195" t="s">
        <v>283</v>
      </c>
      <c r="L79" s="233"/>
    </row>
    <row r="80" spans="1:12" x14ac:dyDescent="0.35">
      <c r="A80" s="232"/>
      <c r="B80" s="195" t="s">
        <v>662</v>
      </c>
      <c r="C80" s="195" t="s">
        <v>283</v>
      </c>
      <c r="L80" s="233"/>
    </row>
    <row r="81" spans="1:12" x14ac:dyDescent="0.35">
      <c r="A81" s="232"/>
      <c r="B81" s="195" t="s">
        <v>663</v>
      </c>
      <c r="C81" s="195" t="s">
        <v>664</v>
      </c>
      <c r="L81" s="233"/>
    </row>
    <row r="82" spans="1:12" x14ac:dyDescent="0.35">
      <c r="A82" s="232"/>
      <c r="B82" s="195" t="s">
        <v>665</v>
      </c>
      <c r="C82" s="195" t="s">
        <v>664</v>
      </c>
      <c r="L82" s="233"/>
    </row>
    <row r="83" spans="1:12" x14ac:dyDescent="0.35">
      <c r="A83" s="232"/>
      <c r="B83" s="195" t="s">
        <v>666</v>
      </c>
      <c r="C83" s="195" t="s">
        <v>667</v>
      </c>
      <c r="L83" s="233"/>
    </row>
    <row r="84" spans="1:12" x14ac:dyDescent="0.35">
      <c r="A84" s="232"/>
      <c r="B84" s="195" t="s">
        <v>480</v>
      </c>
      <c r="C84" s="195" t="s">
        <v>668</v>
      </c>
      <c r="L84" s="233"/>
    </row>
    <row r="85" spans="1:12" x14ac:dyDescent="0.35">
      <c r="A85" s="232"/>
      <c r="B85" s="196" t="s">
        <v>669</v>
      </c>
      <c r="C85" s="196" t="s">
        <v>670</v>
      </c>
      <c r="L85" s="233"/>
    </row>
    <row r="86" spans="1:12" ht="26" x14ac:dyDescent="0.35">
      <c r="A86" s="232"/>
      <c r="B86" s="195" t="s">
        <v>671</v>
      </c>
      <c r="C86" s="195" t="s">
        <v>672</v>
      </c>
      <c r="L86" s="233"/>
    </row>
    <row r="87" spans="1:12" x14ac:dyDescent="0.35">
      <c r="A87" s="232"/>
      <c r="L87" s="233"/>
    </row>
    <row r="88" spans="1:12" x14ac:dyDescent="0.35">
      <c r="A88" s="232"/>
      <c r="B88" s="332" t="s">
        <v>694</v>
      </c>
      <c r="C88" s="332"/>
      <c r="D88" s="332"/>
      <c r="L88" s="233"/>
    </row>
    <row r="89" spans="1:12" ht="44.5" customHeight="1" x14ac:dyDescent="0.35">
      <c r="A89" s="232"/>
      <c r="B89" s="332" t="s">
        <v>695</v>
      </c>
      <c r="C89" s="332"/>
      <c r="D89" s="332"/>
      <c r="L89" s="233"/>
    </row>
    <row r="90" spans="1:12" x14ac:dyDescent="0.35">
      <c r="A90" s="236"/>
      <c r="B90" s="237"/>
      <c r="C90" s="237"/>
      <c r="D90" s="237"/>
      <c r="E90" s="237"/>
      <c r="F90" s="237"/>
      <c r="G90" s="237"/>
      <c r="H90" s="237"/>
      <c r="I90" s="237"/>
      <c r="J90" s="237"/>
      <c r="K90" s="237"/>
      <c r="L90" s="238"/>
    </row>
  </sheetData>
  <sheetProtection formatCells="0" formatColumns="0" formatRows="0" insertRows="0" deleteRows="0"/>
  <mergeCells count="33">
    <mergeCell ref="B89:D89"/>
    <mergeCell ref="A40:L40"/>
    <mergeCell ref="A41:L41"/>
    <mergeCell ref="A42:L42"/>
    <mergeCell ref="A43:L43"/>
    <mergeCell ref="A44:L44"/>
    <mergeCell ref="A45:L45"/>
    <mergeCell ref="B48:B49"/>
    <mergeCell ref="B50:B53"/>
    <mergeCell ref="B54:B57"/>
    <mergeCell ref="B58:B60"/>
    <mergeCell ref="B88:D88"/>
    <mergeCell ref="A39:L39"/>
    <mergeCell ref="J2:J4"/>
    <mergeCell ref="K2:L2"/>
    <mergeCell ref="K3:K4"/>
    <mergeCell ref="L3:L4"/>
    <mergeCell ref="A32:L32"/>
    <mergeCell ref="A34:L34"/>
    <mergeCell ref="A35:L35"/>
    <mergeCell ref="A36:L36"/>
    <mergeCell ref="A37:L37"/>
    <mergeCell ref="A38:L38"/>
    <mergeCell ref="A1:L1"/>
    <mergeCell ref="A2:A4"/>
    <mergeCell ref="B2:B4"/>
    <mergeCell ref="C2:C4"/>
    <mergeCell ref="D2:D4"/>
    <mergeCell ref="E2:E4"/>
    <mergeCell ref="F2:F4"/>
    <mergeCell ref="G2:G4"/>
    <mergeCell ref="H2:H4"/>
    <mergeCell ref="I2:I4"/>
  </mergeCells>
  <dataValidations count="3">
    <dataValidation type="list" allowBlank="1" showInputMessage="1" showErrorMessage="1" sqref="E5:E31" xr:uid="{61D52ED2-961D-457D-AE70-3CF9665137B1}">
      <formula1>$B$68:$B$72</formula1>
    </dataValidation>
    <dataValidation type="list" allowBlank="1" showInputMessage="1" showErrorMessage="1" sqref="F5:F31" xr:uid="{367B7828-6600-402B-89F2-9748A84BF130}">
      <formula1>$C$68:$C$70</formula1>
    </dataValidation>
    <dataValidation type="list" allowBlank="1" showInputMessage="1" showErrorMessage="1" sqref="G5:G31" xr:uid="{A00C6C67-DDA3-4CE6-9B74-DC2EAFBCCF87}">
      <formula1>$B$76:$B$86</formula1>
    </dataValidation>
  </dataValidation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904D-CBBD-4AB2-802A-87C35933B667}">
  <dimension ref="A1:M16"/>
  <sheetViews>
    <sheetView showGridLines="0" zoomScale="80" zoomScaleNormal="80" workbookViewId="0">
      <pane ySplit="4" topLeftCell="A5" activePane="bottomLeft" state="frozen"/>
      <selection pane="bottomLeft" activeCell="B7" sqref="B7"/>
    </sheetView>
  </sheetViews>
  <sheetFormatPr baseColWidth="10" defaultColWidth="8.81640625" defaultRowHeight="14.5" x14ac:dyDescent="0.35"/>
  <cols>
    <col min="1" max="16384" width="8.81640625" style="23"/>
  </cols>
  <sheetData>
    <row r="1" spans="1:13" ht="48" customHeight="1" x14ac:dyDescent="0.35">
      <c r="A1" s="336" t="s">
        <v>273</v>
      </c>
      <c r="B1" s="336"/>
      <c r="C1" s="336"/>
      <c r="D1" s="336"/>
      <c r="E1" s="336"/>
      <c r="F1" s="336"/>
      <c r="G1" s="336"/>
      <c r="H1" s="336"/>
      <c r="I1" s="336"/>
      <c r="J1" s="336"/>
      <c r="K1" s="336"/>
      <c r="L1" s="336"/>
    </row>
    <row r="2" spans="1:13" ht="62.5" customHeight="1" x14ac:dyDescent="0.35">
      <c r="A2" s="337" t="s">
        <v>274</v>
      </c>
      <c r="B2" s="338"/>
      <c r="C2" s="338"/>
      <c r="D2" s="338"/>
      <c r="E2" s="338"/>
      <c r="F2" s="338"/>
      <c r="G2" s="338"/>
      <c r="H2" s="338"/>
      <c r="I2" s="338"/>
      <c r="J2" s="338"/>
      <c r="K2" s="338"/>
      <c r="L2" s="339"/>
    </row>
    <row r="3" spans="1:13" ht="36.65" customHeight="1" x14ac:dyDescent="0.35">
      <c r="A3" s="24"/>
      <c r="L3" s="25"/>
    </row>
    <row r="4" spans="1:13" ht="25.15" customHeight="1" x14ac:dyDescent="0.35">
      <c r="A4" s="26"/>
      <c r="B4" s="27"/>
      <c r="C4" s="27"/>
      <c r="D4" s="27"/>
      <c r="E4" s="27"/>
      <c r="F4" s="27"/>
      <c r="G4" s="27"/>
      <c r="H4" s="27"/>
      <c r="I4" s="27"/>
      <c r="J4" s="27"/>
      <c r="K4" s="27"/>
      <c r="L4" s="28"/>
    </row>
    <row r="8" spans="1:13" x14ac:dyDescent="0.35">
      <c r="B8" s="246" t="s">
        <v>745</v>
      </c>
      <c r="C8" s="246"/>
      <c r="D8" s="246"/>
      <c r="E8" s="246"/>
      <c r="F8" s="246"/>
      <c r="G8" s="246"/>
      <c r="H8" s="246"/>
      <c r="I8" s="246"/>
      <c r="J8" s="246"/>
      <c r="K8" s="246"/>
      <c r="L8" s="246"/>
      <c r="M8" s="246"/>
    </row>
    <row r="9" spans="1:13" x14ac:dyDescent="0.35">
      <c r="B9" s="249" t="s">
        <v>746</v>
      </c>
      <c r="C9" s="249" t="s">
        <v>747</v>
      </c>
      <c r="D9" s="249" t="s">
        <v>748</v>
      </c>
      <c r="E9" s="249" t="s">
        <v>749</v>
      </c>
      <c r="F9" s="249" t="s">
        <v>750</v>
      </c>
      <c r="G9" s="249" t="s">
        <v>751</v>
      </c>
      <c r="H9" s="249" t="s">
        <v>752</v>
      </c>
      <c r="I9" s="249" t="s">
        <v>753</v>
      </c>
      <c r="J9" s="246"/>
      <c r="K9" s="246"/>
      <c r="L9" s="246"/>
      <c r="M9" s="246"/>
    </row>
    <row r="10" spans="1:13" x14ac:dyDescent="0.35">
      <c r="B10" s="246" t="s">
        <v>754</v>
      </c>
      <c r="C10" s="247">
        <v>5133.2870412504908</v>
      </c>
      <c r="D10" s="247">
        <v>9071.785968613558</v>
      </c>
      <c r="E10" s="247">
        <v>10000.085011645313</v>
      </c>
      <c r="F10" s="247">
        <v>11298.706553274413</v>
      </c>
      <c r="G10" s="247">
        <v>15203.47097297734</v>
      </c>
      <c r="H10" s="247">
        <v>11542.698162258081</v>
      </c>
      <c r="I10" s="247">
        <v>13439.960883849046</v>
      </c>
      <c r="J10" s="246"/>
      <c r="K10" s="246"/>
      <c r="L10" s="246"/>
      <c r="M10" s="246"/>
    </row>
    <row r="11" spans="1:13" x14ac:dyDescent="0.35">
      <c r="B11" s="246" t="s">
        <v>755</v>
      </c>
      <c r="C11" s="247">
        <v>321.26055877454843</v>
      </c>
      <c r="D11" s="247">
        <v>595.63027016253693</v>
      </c>
      <c r="E11" s="247">
        <v>965.89028464475905</v>
      </c>
      <c r="F11" s="247">
        <v>1428.058814787214</v>
      </c>
      <c r="G11" s="247">
        <v>1474.0792480325797</v>
      </c>
      <c r="H11" s="247">
        <v>1266.5380248778408</v>
      </c>
      <c r="I11" s="247">
        <v>1616.510554355398</v>
      </c>
      <c r="J11" s="246"/>
      <c r="K11" s="246"/>
      <c r="L11" s="246"/>
      <c r="M11" s="246"/>
    </row>
    <row r="12" spans="1:13" x14ac:dyDescent="0.35">
      <c r="B12" s="246" t="s">
        <v>756</v>
      </c>
      <c r="C12" s="247">
        <v>3661.8650857857929</v>
      </c>
      <c r="D12" s="247">
        <v>4431.4729339212872</v>
      </c>
      <c r="E12" s="247">
        <v>4460.2988183237931</v>
      </c>
      <c r="F12" s="247">
        <v>4083.9799127003134</v>
      </c>
      <c r="G12" s="247">
        <v>4050.2827324650534</v>
      </c>
      <c r="H12" s="247">
        <v>4095.3619787997759</v>
      </c>
      <c r="I12" s="247">
        <v>4150.206114112133</v>
      </c>
      <c r="J12" s="246"/>
      <c r="K12" s="246"/>
      <c r="L12" s="246"/>
      <c r="M12" s="246"/>
    </row>
    <row r="13" spans="1:13" x14ac:dyDescent="0.35">
      <c r="B13" s="246" t="s">
        <v>757</v>
      </c>
      <c r="C13" s="247">
        <v>-21145.953016444822</v>
      </c>
      <c r="D13" s="247">
        <v>-23351.042461700246</v>
      </c>
      <c r="E13" s="247">
        <v>-26075.112448189415</v>
      </c>
      <c r="F13" s="247">
        <v>-26277.413946781395</v>
      </c>
      <c r="G13" s="247">
        <v>-26717.910263338817</v>
      </c>
      <c r="H13" s="247">
        <v>-25651.60136793739</v>
      </c>
      <c r="I13" s="247">
        <v>-27324.634004316944</v>
      </c>
      <c r="J13" s="246"/>
      <c r="K13" s="246"/>
      <c r="L13" s="246"/>
      <c r="M13" s="246"/>
    </row>
    <row r="14" spans="1:13" x14ac:dyDescent="0.35">
      <c r="B14" s="246" t="s">
        <v>758</v>
      </c>
      <c r="C14" s="247">
        <v>503.75559595107848</v>
      </c>
      <c r="D14" s="247">
        <v>828.32477004101997</v>
      </c>
      <c r="E14" s="247">
        <v>951.59731098361169</v>
      </c>
      <c r="F14" s="247">
        <v>1127.8089674578362</v>
      </c>
      <c r="G14" s="247">
        <v>1131.772505296859</v>
      </c>
      <c r="H14" s="247">
        <v>1217.7243440854161</v>
      </c>
      <c r="I14" s="247">
        <v>1312.64002473245</v>
      </c>
      <c r="J14" s="246"/>
      <c r="K14" s="246"/>
      <c r="L14" s="246"/>
      <c r="M14" s="246"/>
    </row>
    <row r="15" spans="1:13" x14ac:dyDescent="0.35">
      <c r="B15" s="250" t="s">
        <v>759</v>
      </c>
      <c r="C15" s="251">
        <v>-11525.784734682911</v>
      </c>
      <c r="D15" s="251">
        <v>-8423.8285189618455</v>
      </c>
      <c r="E15" s="251">
        <v>-9697.2410225919375</v>
      </c>
      <c r="F15" s="251">
        <v>-8338.8596985616168</v>
      </c>
      <c r="G15" s="251">
        <v>-4858.3048045669866</v>
      </c>
      <c r="H15" s="251">
        <v>-7529.2788579162752</v>
      </c>
      <c r="I15" s="251">
        <v>-6805.316427267916</v>
      </c>
      <c r="J15" s="246"/>
      <c r="K15" s="246"/>
      <c r="L15" s="246"/>
      <c r="M15" s="246"/>
    </row>
    <row r="16" spans="1:13" x14ac:dyDescent="0.35">
      <c r="B16" s="246" t="s">
        <v>760</v>
      </c>
      <c r="C16" s="248"/>
      <c r="D16" s="245"/>
      <c r="E16" s="245"/>
      <c r="F16" s="245"/>
      <c r="G16" s="245"/>
      <c r="H16" s="245"/>
      <c r="I16" s="245"/>
      <c r="J16" s="246"/>
      <c r="K16" s="246"/>
      <c r="L16" s="246"/>
      <c r="M16" s="246"/>
    </row>
  </sheetData>
  <mergeCells count="2">
    <mergeCell ref="A1:L1"/>
    <mergeCell ref="A2:L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128D-5DF7-419C-A06B-8BF61DED2693}">
  <sheetPr>
    <tabColor rgb="FF00B0F0"/>
  </sheetPr>
  <dimension ref="A1:G33"/>
  <sheetViews>
    <sheetView showGridLines="0" zoomScale="80" zoomScaleNormal="80" workbookViewId="0">
      <pane ySplit="4" topLeftCell="A5" activePane="bottomLeft" state="frozen"/>
      <selection pane="bottomLeft" activeCell="B2" sqref="B2:G2"/>
    </sheetView>
  </sheetViews>
  <sheetFormatPr baseColWidth="10" defaultColWidth="8.81640625" defaultRowHeight="14.5" x14ac:dyDescent="0.35"/>
  <cols>
    <col min="1" max="1" width="0.90625" style="2" customWidth="1"/>
    <col min="2" max="2" width="58.54296875" style="2" bestFit="1" customWidth="1"/>
    <col min="3" max="7" width="24.26953125" style="2" customWidth="1"/>
    <col min="8" max="16384" width="8.81640625" style="2"/>
  </cols>
  <sheetData>
    <row r="1" spans="2:7" ht="7" customHeight="1" x14ac:dyDescent="0.35"/>
    <row r="2" spans="2:7" ht="25" customHeight="1" x14ac:dyDescent="0.35">
      <c r="B2" s="294" t="s">
        <v>275</v>
      </c>
      <c r="C2" s="294"/>
      <c r="D2" s="294"/>
      <c r="E2" s="294"/>
      <c r="F2" s="294"/>
      <c r="G2" s="294"/>
    </row>
    <row r="3" spans="2:7" ht="65" x14ac:dyDescent="0.35">
      <c r="B3" s="157"/>
      <c r="C3" s="158" t="s">
        <v>629</v>
      </c>
      <c r="D3" s="340" t="s">
        <v>630</v>
      </c>
      <c r="E3" s="340"/>
      <c r="F3" s="340"/>
      <c r="G3" s="340"/>
    </row>
    <row r="4" spans="2:7" ht="15.5" x14ac:dyDescent="0.35">
      <c r="B4" s="159"/>
      <c r="C4" s="160">
        <v>2021</v>
      </c>
      <c r="D4" s="160">
        <v>2021</v>
      </c>
      <c r="E4" s="160">
        <v>2025</v>
      </c>
      <c r="F4" s="160">
        <v>2030</v>
      </c>
      <c r="G4" s="160">
        <v>2035</v>
      </c>
    </row>
    <row r="5" spans="2:7" ht="16.5" x14ac:dyDescent="0.35">
      <c r="B5" s="161" t="s">
        <v>631</v>
      </c>
      <c r="C5" s="162"/>
      <c r="D5" s="162"/>
      <c r="E5" s="162"/>
      <c r="F5" s="162"/>
      <c r="G5" s="162"/>
    </row>
    <row r="6" spans="2:7" x14ac:dyDescent="0.35">
      <c r="B6" s="163" t="s">
        <v>160</v>
      </c>
      <c r="C6" s="164">
        <f>13439.96-7304.83</f>
        <v>6135.1299999999992</v>
      </c>
      <c r="D6" s="164">
        <f>10835.806-5436.964</f>
        <v>5398.8420000000006</v>
      </c>
      <c r="E6" s="164">
        <f>12034.529-E7</f>
        <v>5466.6140000000005</v>
      </c>
      <c r="F6" s="164">
        <f>12605.892-F7</f>
        <v>5974.2849999999999</v>
      </c>
      <c r="G6" s="164">
        <f>12785.559-G7</f>
        <v>6325.8089999999993</v>
      </c>
    </row>
    <row r="7" spans="2:7" x14ac:dyDescent="0.35">
      <c r="B7" s="166" t="s">
        <v>279</v>
      </c>
      <c r="C7" s="168">
        <v>7304.83</v>
      </c>
      <c r="D7" s="168">
        <v>5436.9639999999999</v>
      </c>
      <c r="E7" s="168">
        <v>6567.915</v>
      </c>
      <c r="F7" s="168">
        <v>6631.607</v>
      </c>
      <c r="G7" s="168">
        <v>6459.75</v>
      </c>
    </row>
    <row r="8" spans="2:7" x14ac:dyDescent="0.35">
      <c r="B8" s="163" t="s">
        <v>281</v>
      </c>
      <c r="C8" s="164">
        <v>1616.51</v>
      </c>
      <c r="D8" s="165" t="s">
        <v>280</v>
      </c>
      <c r="E8" s="165" t="s">
        <v>280</v>
      </c>
      <c r="F8" s="165" t="s">
        <v>280</v>
      </c>
      <c r="G8" s="165" t="s">
        <v>280</v>
      </c>
    </row>
    <row r="9" spans="2:7" x14ac:dyDescent="0.35">
      <c r="B9" s="166" t="s">
        <v>282</v>
      </c>
      <c r="C9" s="168">
        <v>4150.2</v>
      </c>
      <c r="D9" s="167" t="s">
        <v>280</v>
      </c>
      <c r="E9" s="167" t="s">
        <v>280</v>
      </c>
      <c r="F9" s="167" t="s">
        <v>280</v>
      </c>
      <c r="G9" s="167" t="s">
        <v>280</v>
      </c>
    </row>
    <row r="10" spans="2:7" x14ac:dyDescent="0.35">
      <c r="B10" s="163" t="s">
        <v>283</v>
      </c>
      <c r="C10" s="164">
        <v>-27324.63</v>
      </c>
      <c r="D10" s="165" t="s">
        <v>280</v>
      </c>
      <c r="E10" s="165" t="s">
        <v>280</v>
      </c>
      <c r="F10" s="165" t="s">
        <v>280</v>
      </c>
      <c r="G10" s="165" t="s">
        <v>280</v>
      </c>
    </row>
    <row r="11" spans="2:7" x14ac:dyDescent="0.35">
      <c r="B11" s="166" t="s">
        <v>284</v>
      </c>
      <c r="C11" s="168">
        <v>1312.64</v>
      </c>
      <c r="D11" s="167" t="s">
        <v>280</v>
      </c>
      <c r="E11" s="167" t="s">
        <v>280</v>
      </c>
      <c r="F11" s="167" t="s">
        <v>280</v>
      </c>
      <c r="G11" s="167" t="s">
        <v>280</v>
      </c>
    </row>
    <row r="12" spans="2:7" x14ac:dyDescent="0.35">
      <c r="B12" s="163" t="s">
        <v>285</v>
      </c>
      <c r="C12" s="164" t="s">
        <v>633</v>
      </c>
      <c r="D12" s="165" t="s">
        <v>280</v>
      </c>
      <c r="E12" s="165" t="s">
        <v>280</v>
      </c>
      <c r="F12" s="165" t="s">
        <v>280</v>
      </c>
      <c r="G12" s="165" t="s">
        <v>280</v>
      </c>
    </row>
    <row r="13" spans="2:7" x14ac:dyDescent="0.35">
      <c r="B13" s="161" t="s">
        <v>286</v>
      </c>
      <c r="C13" s="162"/>
      <c r="D13" s="162"/>
      <c r="E13" s="162"/>
      <c r="F13" s="162"/>
      <c r="G13" s="162"/>
    </row>
    <row r="14" spans="2:7" ht="16.5" x14ac:dyDescent="0.45">
      <c r="B14" s="163" t="s">
        <v>287</v>
      </c>
      <c r="C14" s="164">
        <v>-14154.64</v>
      </c>
      <c r="D14" s="165" t="s">
        <v>280</v>
      </c>
      <c r="E14" s="165" t="s">
        <v>280</v>
      </c>
      <c r="F14" s="165" t="s">
        <v>280</v>
      </c>
      <c r="G14" s="165" t="s">
        <v>280</v>
      </c>
    </row>
    <row r="15" spans="2:7" ht="16.5" x14ac:dyDescent="0.45">
      <c r="B15" s="166" t="s">
        <v>288</v>
      </c>
      <c r="C15" s="168">
        <v>13765.89</v>
      </c>
      <c r="D15" s="167" t="s">
        <v>280</v>
      </c>
      <c r="E15" s="167" t="s">
        <v>280</v>
      </c>
      <c r="F15" s="167" t="s">
        <v>280</v>
      </c>
      <c r="G15" s="167" t="s">
        <v>280</v>
      </c>
    </row>
    <row r="16" spans="2:7" ht="16.5" x14ac:dyDescent="0.45">
      <c r="B16" s="163" t="s">
        <v>289</v>
      </c>
      <c r="C16" s="164">
        <v>5228.8</v>
      </c>
      <c r="D16" s="165" t="s">
        <v>280</v>
      </c>
      <c r="E16" s="165" t="s">
        <v>280</v>
      </c>
      <c r="F16" s="165" t="s">
        <v>280</v>
      </c>
      <c r="G16" s="165" t="s">
        <v>280</v>
      </c>
    </row>
    <row r="17" spans="1:7" ht="16.5" x14ac:dyDescent="0.45">
      <c r="B17" s="166" t="s">
        <v>290</v>
      </c>
      <c r="C17" s="168">
        <v>4808.6099999999997</v>
      </c>
      <c r="D17" s="167" t="s">
        <v>280</v>
      </c>
      <c r="E17" s="167" t="s">
        <v>280</v>
      </c>
      <c r="F17" s="167" t="s">
        <v>280</v>
      </c>
      <c r="G17" s="167" t="s">
        <v>280</v>
      </c>
    </row>
    <row r="18" spans="1:7" ht="16.5" x14ac:dyDescent="0.45">
      <c r="B18" s="163" t="s">
        <v>291</v>
      </c>
      <c r="C18" s="164">
        <v>1000.99</v>
      </c>
      <c r="D18" s="165" t="s">
        <v>280</v>
      </c>
      <c r="E18" s="165" t="s">
        <v>280</v>
      </c>
      <c r="F18" s="165" t="s">
        <v>280</v>
      </c>
      <c r="G18" s="165" t="s">
        <v>280</v>
      </c>
    </row>
    <row r="19" spans="1:7" ht="16.5" x14ac:dyDescent="0.45">
      <c r="B19" s="166" t="s">
        <v>292</v>
      </c>
      <c r="C19" s="168">
        <v>825.28</v>
      </c>
      <c r="D19" s="167" t="s">
        <v>280</v>
      </c>
      <c r="E19" s="167" t="s">
        <v>280</v>
      </c>
      <c r="F19" s="167" t="s">
        <v>280</v>
      </c>
      <c r="G19" s="167" t="s">
        <v>280</v>
      </c>
    </row>
    <row r="20" spans="1:7" x14ac:dyDescent="0.35">
      <c r="B20" s="163" t="s">
        <v>293</v>
      </c>
      <c r="C20" s="164">
        <v>1105.7</v>
      </c>
      <c r="D20" s="165" t="s">
        <v>280</v>
      </c>
      <c r="E20" s="165" t="s">
        <v>280</v>
      </c>
      <c r="F20" s="165" t="s">
        <v>280</v>
      </c>
      <c r="G20" s="165" t="s">
        <v>280</v>
      </c>
    </row>
    <row r="21" spans="1:7" x14ac:dyDescent="0.35">
      <c r="B21" s="166" t="s">
        <v>294</v>
      </c>
      <c r="C21" s="167" t="s">
        <v>634</v>
      </c>
      <c r="D21" s="167" t="s">
        <v>280</v>
      </c>
      <c r="E21" s="167" t="s">
        <v>280</v>
      </c>
      <c r="F21" s="167" t="s">
        <v>280</v>
      </c>
      <c r="G21" s="167" t="s">
        <v>280</v>
      </c>
    </row>
    <row r="22" spans="1:7" x14ac:dyDescent="0.35">
      <c r="B22" s="163" t="s">
        <v>295</v>
      </c>
      <c r="C22" s="165">
        <v>13.81</v>
      </c>
      <c r="D22" s="165" t="s">
        <v>280</v>
      </c>
      <c r="E22" s="165" t="s">
        <v>280</v>
      </c>
      <c r="F22" s="165" t="s">
        <v>280</v>
      </c>
      <c r="G22" s="165" t="s">
        <v>280</v>
      </c>
    </row>
    <row r="23" spans="1:7" x14ac:dyDescent="0.35">
      <c r="B23" s="166" t="s">
        <v>296</v>
      </c>
      <c r="C23" s="167" t="s">
        <v>633</v>
      </c>
      <c r="D23" s="167" t="s">
        <v>280</v>
      </c>
      <c r="E23" s="167" t="s">
        <v>280</v>
      </c>
      <c r="F23" s="167" t="s">
        <v>280</v>
      </c>
      <c r="G23" s="167" t="s">
        <v>280</v>
      </c>
    </row>
    <row r="24" spans="1:7" x14ac:dyDescent="0.35">
      <c r="B24" s="182" t="s">
        <v>285</v>
      </c>
      <c r="C24" s="181"/>
      <c r="D24" s="181"/>
      <c r="E24" s="181"/>
      <c r="F24" s="181"/>
      <c r="G24" s="181"/>
    </row>
    <row r="25" spans="1:7" x14ac:dyDescent="0.35">
      <c r="B25" s="163" t="s">
        <v>635</v>
      </c>
      <c r="C25" s="165">
        <v>8.93</v>
      </c>
      <c r="D25" s="165" t="s">
        <v>280</v>
      </c>
      <c r="E25" s="165" t="s">
        <v>280</v>
      </c>
      <c r="F25" s="165" t="s">
        <v>280</v>
      </c>
      <c r="G25" s="165" t="s">
        <v>280</v>
      </c>
    </row>
    <row r="26" spans="1:7" x14ac:dyDescent="0.35">
      <c r="B26" s="166" t="s">
        <v>636</v>
      </c>
      <c r="C26" s="168">
        <v>286.39</v>
      </c>
      <c r="D26" s="167" t="s">
        <v>280</v>
      </c>
      <c r="E26" s="167" t="s">
        <v>280</v>
      </c>
      <c r="F26" s="167" t="s">
        <v>280</v>
      </c>
      <c r="G26" s="167" t="s">
        <v>280</v>
      </c>
    </row>
    <row r="27" spans="1:7" x14ac:dyDescent="0.35">
      <c r="A27" s="180"/>
      <c r="B27" s="169" t="s">
        <v>297</v>
      </c>
      <c r="C27" s="170">
        <v>-6805.32</v>
      </c>
      <c r="D27" s="181" t="s">
        <v>280</v>
      </c>
      <c r="E27" s="181" t="s">
        <v>280</v>
      </c>
      <c r="F27" s="181" t="s">
        <v>280</v>
      </c>
      <c r="G27" s="181" t="s">
        <v>280</v>
      </c>
    </row>
    <row r="28" spans="1:7" x14ac:dyDescent="0.35">
      <c r="B28" s="169" t="s">
        <v>298</v>
      </c>
      <c r="C28" s="170">
        <v>20519.32</v>
      </c>
      <c r="D28" s="170" t="s">
        <v>280</v>
      </c>
      <c r="E28" s="170" t="s">
        <v>280</v>
      </c>
      <c r="F28" s="170" t="s">
        <v>280</v>
      </c>
      <c r="G28" s="170" t="s">
        <v>280</v>
      </c>
    </row>
    <row r="29" spans="1:7" customFormat="1" x14ac:dyDescent="0.35"/>
    <row r="30" spans="1:7" x14ac:dyDescent="0.35">
      <c r="B30" s="255" t="s">
        <v>299</v>
      </c>
      <c r="C30" s="255"/>
      <c r="D30" s="255"/>
      <c r="E30" s="255"/>
      <c r="F30" s="255"/>
      <c r="G30" s="255"/>
    </row>
    <row r="31" spans="1:7" x14ac:dyDescent="0.35">
      <c r="B31" s="255" t="s">
        <v>300</v>
      </c>
      <c r="C31" s="255"/>
      <c r="D31" s="255"/>
      <c r="E31" s="255"/>
      <c r="F31" s="255"/>
      <c r="G31" s="255"/>
    </row>
    <row r="32" spans="1:7" x14ac:dyDescent="0.35">
      <c r="B32" s="255" t="s">
        <v>301</v>
      </c>
      <c r="C32" s="255"/>
      <c r="D32" s="255"/>
      <c r="E32" s="255"/>
      <c r="F32" s="255"/>
      <c r="G32" s="255"/>
    </row>
    <row r="33" spans="2:7" x14ac:dyDescent="0.35">
      <c r="B33" s="255" t="s">
        <v>302</v>
      </c>
      <c r="C33" s="255"/>
      <c r="D33" s="255"/>
      <c r="E33" s="255"/>
      <c r="F33" s="255"/>
      <c r="G33" s="255"/>
    </row>
  </sheetData>
  <sheetProtection formatCells="0" formatColumns="0" formatRows="0" insertColumns="0" deleteColumns="0"/>
  <mergeCells count="6">
    <mergeCell ref="B33:G33"/>
    <mergeCell ref="B2:G2"/>
    <mergeCell ref="D3:G3"/>
    <mergeCell ref="B30:G30"/>
    <mergeCell ref="B31:G31"/>
    <mergeCell ref="B32:G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9171-CF37-4EA6-8F47-08C45617267E}">
  <dimension ref="B1:C13"/>
  <sheetViews>
    <sheetView showGridLines="0" zoomScale="80" zoomScaleNormal="80" workbookViewId="0">
      <pane ySplit="4" topLeftCell="A5" activePane="bottomLeft" state="frozen"/>
      <selection pane="bottomLeft" activeCell="B3" sqref="B3:C3"/>
    </sheetView>
  </sheetViews>
  <sheetFormatPr baseColWidth="10" defaultColWidth="9.1796875" defaultRowHeight="14.5" x14ac:dyDescent="0.35"/>
  <cols>
    <col min="1" max="1" width="5.54296875" style="37" customWidth="1"/>
    <col min="2" max="3" width="53.81640625" style="37" customWidth="1"/>
    <col min="4" max="16384" width="9.1796875" style="37"/>
  </cols>
  <sheetData>
    <row r="1" spans="2:3" ht="4.9000000000000004" customHeight="1" x14ac:dyDescent="0.35"/>
    <row r="2" spans="2:3" ht="58.9" customHeight="1" x14ac:dyDescent="0.35">
      <c r="B2" s="259" t="s">
        <v>22</v>
      </c>
      <c r="C2" s="259"/>
    </row>
    <row r="3" spans="2:3" ht="15.5" x14ac:dyDescent="0.35">
      <c r="B3" s="261" t="s">
        <v>23</v>
      </c>
      <c r="C3" s="261"/>
    </row>
    <row r="4" spans="2:3" ht="33" x14ac:dyDescent="0.35">
      <c r="B4" s="63" t="s">
        <v>24</v>
      </c>
      <c r="C4" s="64" t="s">
        <v>2</v>
      </c>
    </row>
    <row r="5" spans="2:3" ht="28" x14ac:dyDescent="0.35">
      <c r="B5" s="33" t="s">
        <v>25</v>
      </c>
      <c r="C5" s="33" t="s">
        <v>26</v>
      </c>
    </row>
    <row r="6" spans="2:3" ht="41" x14ac:dyDescent="0.35">
      <c r="B6" s="32" t="s">
        <v>27</v>
      </c>
      <c r="C6" s="33" t="s">
        <v>28</v>
      </c>
    </row>
    <row r="7" spans="2:3" ht="28" x14ac:dyDescent="0.35">
      <c r="B7" s="32" t="s">
        <v>29</v>
      </c>
      <c r="C7" s="33" t="s">
        <v>30</v>
      </c>
    </row>
    <row r="8" spans="2:3" ht="26" x14ac:dyDescent="0.35">
      <c r="B8" s="32" t="s">
        <v>31</v>
      </c>
      <c r="C8" s="33" t="s">
        <v>32</v>
      </c>
    </row>
    <row r="9" spans="2:3" customFormat="1" x14ac:dyDescent="0.35"/>
    <row r="10" spans="2:3" ht="70.150000000000006" customHeight="1" x14ac:dyDescent="0.35">
      <c r="B10" s="260" t="s">
        <v>33</v>
      </c>
      <c r="C10" s="260"/>
    </row>
    <row r="11" spans="2:3" ht="28.15" customHeight="1" x14ac:dyDescent="0.35">
      <c r="B11" s="260" t="s">
        <v>34</v>
      </c>
      <c r="C11" s="260"/>
    </row>
    <row r="12" spans="2:3" ht="42" customHeight="1" x14ac:dyDescent="0.35">
      <c r="B12" s="260" t="s">
        <v>35</v>
      </c>
      <c r="C12" s="260"/>
    </row>
    <row r="13" spans="2:3" ht="23.5" customHeight="1" x14ac:dyDescent="0.35">
      <c r="B13" s="255" t="s">
        <v>36</v>
      </c>
      <c r="C13" s="255"/>
    </row>
  </sheetData>
  <sheetProtection formatCells="0" formatColumns="0" formatRows="0" insertRows="0" deleteRows="0"/>
  <mergeCells count="6">
    <mergeCell ref="B2:C2"/>
    <mergeCell ref="B10:C10"/>
    <mergeCell ref="B11:C11"/>
    <mergeCell ref="B12:C12"/>
    <mergeCell ref="B13:C13"/>
    <mergeCell ref="B3:C3"/>
  </mergeCells>
  <conditionalFormatting sqref="B4:C8">
    <cfRule type="colorScale" priority="8">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35DCF-9F02-46BB-A84F-89B947A95C9E}">
  <sheetPr>
    <tabColor rgb="FF00B0F0"/>
  </sheetPr>
  <dimension ref="B1:G33"/>
  <sheetViews>
    <sheetView showGridLines="0" zoomScale="80" zoomScaleNormal="80" workbookViewId="0">
      <pane ySplit="4" topLeftCell="A5" activePane="bottomLeft" state="frozen"/>
      <selection pane="bottomLeft" activeCell="C6" sqref="C6:C28"/>
    </sheetView>
  </sheetViews>
  <sheetFormatPr baseColWidth="10" defaultColWidth="8.81640625" defaultRowHeight="14.5" x14ac:dyDescent="0.35"/>
  <cols>
    <col min="1" max="1" width="1.1796875" style="7" customWidth="1"/>
    <col min="2" max="2" width="61.54296875" style="7" bestFit="1" customWidth="1"/>
    <col min="3" max="7" width="24.1796875" style="7" customWidth="1"/>
    <col min="8" max="16384" width="8.81640625" style="7"/>
  </cols>
  <sheetData>
    <row r="1" spans="2:7" ht="7.5" customHeight="1" x14ac:dyDescent="0.35"/>
    <row r="2" spans="2:7" s="76" customFormat="1" ht="26" customHeight="1" x14ac:dyDescent="0.35">
      <c r="B2" s="294" t="s">
        <v>303</v>
      </c>
      <c r="C2" s="294"/>
      <c r="D2" s="294"/>
      <c r="E2" s="294"/>
      <c r="F2" s="294"/>
      <c r="G2" s="294"/>
    </row>
    <row r="3" spans="2:7" ht="65" x14ac:dyDescent="0.35">
      <c r="B3" s="171"/>
      <c r="C3" s="158" t="s">
        <v>629</v>
      </c>
      <c r="D3" s="340" t="s">
        <v>632</v>
      </c>
      <c r="E3" s="340"/>
      <c r="F3" s="340"/>
      <c r="G3" s="340"/>
    </row>
    <row r="4" spans="2:7" ht="22.15" customHeight="1" x14ac:dyDescent="0.35">
      <c r="B4" s="171"/>
      <c r="C4" s="172">
        <v>2021</v>
      </c>
      <c r="D4" s="172">
        <v>2021</v>
      </c>
      <c r="E4" s="172">
        <v>2025</v>
      </c>
      <c r="F4" s="172">
        <v>2030</v>
      </c>
      <c r="G4" s="172">
        <v>2035</v>
      </c>
    </row>
    <row r="5" spans="2:7" ht="16.5" x14ac:dyDescent="0.35">
      <c r="B5" s="173" t="s">
        <v>631</v>
      </c>
      <c r="C5" s="174"/>
      <c r="D5" s="174"/>
      <c r="E5" s="174"/>
      <c r="F5" s="174"/>
      <c r="G5" s="174"/>
    </row>
    <row r="6" spans="2:7" x14ac:dyDescent="0.35">
      <c r="B6" s="175" t="s">
        <v>160</v>
      </c>
      <c r="C6" s="164">
        <f>13439.96-7304.83</f>
        <v>6135.1299999999992</v>
      </c>
      <c r="D6" s="164">
        <f>10791.58-D7</f>
        <v>4547.7340000000004</v>
      </c>
      <c r="E6" s="164">
        <f>10804.829-E7</f>
        <v>5409.3719999999994</v>
      </c>
      <c r="F6" s="164">
        <f>9920.161-F7</f>
        <v>3676.3150000000005</v>
      </c>
      <c r="G6" s="164">
        <f>9193.262-G7</f>
        <v>3433.7290000000003</v>
      </c>
    </row>
    <row r="7" spans="2:7" x14ac:dyDescent="0.35">
      <c r="B7" s="68" t="s">
        <v>279</v>
      </c>
      <c r="C7" s="168">
        <v>7304.83</v>
      </c>
      <c r="D7" s="168">
        <v>6243.8459999999995</v>
      </c>
      <c r="E7" s="168">
        <v>5395.4570000000003</v>
      </c>
      <c r="F7" s="168">
        <v>6243.8459999999995</v>
      </c>
      <c r="G7" s="168">
        <v>5759.5330000000004</v>
      </c>
    </row>
    <row r="8" spans="2:7" ht="14.5" customHeight="1" x14ac:dyDescent="0.35">
      <c r="B8" s="175" t="s">
        <v>281</v>
      </c>
      <c r="C8" s="164">
        <v>1616.51</v>
      </c>
      <c r="D8" s="176" t="s">
        <v>280</v>
      </c>
      <c r="E8" s="176" t="s">
        <v>280</v>
      </c>
      <c r="F8" s="176" t="s">
        <v>280</v>
      </c>
      <c r="G8" s="176" t="s">
        <v>280</v>
      </c>
    </row>
    <row r="9" spans="2:7" x14ac:dyDescent="0.35">
      <c r="B9" s="68" t="s">
        <v>282</v>
      </c>
      <c r="C9" s="168">
        <v>4150.2</v>
      </c>
      <c r="D9" s="177" t="s">
        <v>280</v>
      </c>
      <c r="E9" s="177" t="s">
        <v>280</v>
      </c>
      <c r="F9" s="177" t="s">
        <v>280</v>
      </c>
      <c r="G9" s="177" t="s">
        <v>280</v>
      </c>
    </row>
    <row r="10" spans="2:7" x14ac:dyDescent="0.35">
      <c r="B10" s="175" t="s">
        <v>283</v>
      </c>
      <c r="C10" s="164">
        <v>-27324.63</v>
      </c>
      <c r="D10" s="176" t="s">
        <v>280</v>
      </c>
      <c r="E10" s="176" t="s">
        <v>280</v>
      </c>
      <c r="F10" s="176" t="s">
        <v>280</v>
      </c>
      <c r="G10" s="176" t="s">
        <v>280</v>
      </c>
    </row>
    <row r="11" spans="2:7" x14ac:dyDescent="0.35">
      <c r="B11" s="68" t="s">
        <v>284</v>
      </c>
      <c r="C11" s="168">
        <v>1312.64</v>
      </c>
      <c r="D11" s="177" t="s">
        <v>280</v>
      </c>
      <c r="E11" s="177" t="s">
        <v>280</v>
      </c>
      <c r="F11" s="177" t="s">
        <v>280</v>
      </c>
      <c r="G11" s="177" t="s">
        <v>280</v>
      </c>
    </row>
    <row r="12" spans="2:7" x14ac:dyDescent="0.35">
      <c r="B12" s="175" t="s">
        <v>285</v>
      </c>
      <c r="C12" s="164" t="s">
        <v>633</v>
      </c>
      <c r="D12" s="176" t="s">
        <v>280</v>
      </c>
      <c r="E12" s="176" t="s">
        <v>280</v>
      </c>
      <c r="F12" s="176" t="s">
        <v>280</v>
      </c>
      <c r="G12" s="176" t="s">
        <v>280</v>
      </c>
    </row>
    <row r="13" spans="2:7" x14ac:dyDescent="0.35">
      <c r="B13" s="173" t="s">
        <v>286</v>
      </c>
      <c r="C13" s="162"/>
      <c r="D13" s="174"/>
      <c r="E13" s="174"/>
      <c r="F13" s="174"/>
      <c r="G13" s="174"/>
    </row>
    <row r="14" spans="2:7" ht="14.5" customHeight="1" x14ac:dyDescent="0.35">
      <c r="B14" s="175" t="s">
        <v>287</v>
      </c>
      <c r="C14" s="164">
        <v>-14154.64</v>
      </c>
      <c r="D14" s="176" t="s">
        <v>280</v>
      </c>
      <c r="E14" s="176" t="s">
        <v>280</v>
      </c>
      <c r="F14" s="176" t="s">
        <v>280</v>
      </c>
      <c r="G14" s="176" t="s">
        <v>280</v>
      </c>
    </row>
    <row r="15" spans="2:7" ht="14.5" customHeight="1" x14ac:dyDescent="0.35">
      <c r="B15" s="68" t="s">
        <v>288</v>
      </c>
      <c r="C15" s="168">
        <v>13765.89</v>
      </c>
      <c r="D15" s="177" t="s">
        <v>280</v>
      </c>
      <c r="E15" s="177" t="s">
        <v>280</v>
      </c>
      <c r="F15" s="177" t="s">
        <v>280</v>
      </c>
      <c r="G15" s="177" t="s">
        <v>280</v>
      </c>
    </row>
    <row r="16" spans="2:7" ht="14.5" customHeight="1" x14ac:dyDescent="0.35">
      <c r="B16" s="175" t="s">
        <v>289</v>
      </c>
      <c r="C16" s="164">
        <v>5228.8</v>
      </c>
      <c r="D16" s="176" t="s">
        <v>280</v>
      </c>
      <c r="E16" s="176" t="s">
        <v>280</v>
      </c>
      <c r="F16" s="176" t="s">
        <v>280</v>
      </c>
      <c r="G16" s="176" t="s">
        <v>280</v>
      </c>
    </row>
    <row r="17" spans="2:7" ht="14.5" customHeight="1" x14ac:dyDescent="0.35">
      <c r="B17" s="68" t="s">
        <v>290</v>
      </c>
      <c r="C17" s="168">
        <v>4808.6099999999997</v>
      </c>
      <c r="D17" s="177" t="s">
        <v>280</v>
      </c>
      <c r="E17" s="177" t="s">
        <v>280</v>
      </c>
      <c r="F17" s="177" t="s">
        <v>280</v>
      </c>
      <c r="G17" s="177" t="s">
        <v>280</v>
      </c>
    </row>
    <row r="18" spans="2:7" ht="14.5" customHeight="1" x14ac:dyDescent="0.35">
      <c r="B18" s="175" t="s">
        <v>291</v>
      </c>
      <c r="C18" s="164">
        <v>1000.99</v>
      </c>
      <c r="D18" s="176" t="s">
        <v>280</v>
      </c>
      <c r="E18" s="176" t="s">
        <v>280</v>
      </c>
      <c r="F18" s="176" t="s">
        <v>280</v>
      </c>
      <c r="G18" s="176" t="s">
        <v>280</v>
      </c>
    </row>
    <row r="19" spans="2:7" ht="14.5" customHeight="1" x14ac:dyDescent="0.35">
      <c r="B19" s="68" t="s">
        <v>292</v>
      </c>
      <c r="C19" s="168">
        <v>825.28</v>
      </c>
      <c r="D19" s="177" t="s">
        <v>280</v>
      </c>
      <c r="E19" s="177" t="s">
        <v>280</v>
      </c>
      <c r="F19" s="177" t="s">
        <v>280</v>
      </c>
      <c r="G19" s="177" t="s">
        <v>280</v>
      </c>
    </row>
    <row r="20" spans="2:7" x14ac:dyDescent="0.35">
      <c r="B20" s="175" t="s">
        <v>293</v>
      </c>
      <c r="C20" s="164">
        <v>1105.7</v>
      </c>
      <c r="D20" s="176" t="s">
        <v>280</v>
      </c>
      <c r="E20" s="176" t="s">
        <v>280</v>
      </c>
      <c r="F20" s="176" t="s">
        <v>280</v>
      </c>
      <c r="G20" s="176" t="s">
        <v>280</v>
      </c>
    </row>
    <row r="21" spans="2:7" x14ac:dyDescent="0.35">
      <c r="B21" s="68" t="s">
        <v>294</v>
      </c>
      <c r="C21" s="167" t="s">
        <v>634</v>
      </c>
      <c r="D21" s="177" t="s">
        <v>280</v>
      </c>
      <c r="E21" s="177" t="s">
        <v>280</v>
      </c>
      <c r="F21" s="177" t="s">
        <v>280</v>
      </c>
      <c r="G21" s="177" t="s">
        <v>280</v>
      </c>
    </row>
    <row r="22" spans="2:7" x14ac:dyDescent="0.35">
      <c r="B22" s="175" t="s">
        <v>295</v>
      </c>
      <c r="C22" s="165">
        <v>13.81</v>
      </c>
      <c r="D22" s="176" t="s">
        <v>280</v>
      </c>
      <c r="E22" s="176" t="s">
        <v>280</v>
      </c>
      <c r="F22" s="176" t="s">
        <v>280</v>
      </c>
      <c r="G22" s="176" t="s">
        <v>280</v>
      </c>
    </row>
    <row r="23" spans="2:7" x14ac:dyDescent="0.35">
      <c r="B23" s="68" t="s">
        <v>296</v>
      </c>
      <c r="C23" s="167" t="s">
        <v>633</v>
      </c>
      <c r="D23" s="177" t="s">
        <v>280</v>
      </c>
      <c r="E23" s="177" t="s">
        <v>280</v>
      </c>
      <c r="F23" s="177" t="s">
        <v>280</v>
      </c>
      <c r="G23" s="177" t="s">
        <v>280</v>
      </c>
    </row>
    <row r="24" spans="2:7" x14ac:dyDescent="0.35">
      <c r="B24" s="174" t="s">
        <v>285</v>
      </c>
      <c r="C24" s="181"/>
      <c r="D24" s="179" t="s">
        <v>280</v>
      </c>
      <c r="E24" s="179" t="s">
        <v>280</v>
      </c>
      <c r="F24" s="179" t="s">
        <v>280</v>
      </c>
      <c r="G24" s="179" t="s">
        <v>280</v>
      </c>
    </row>
    <row r="25" spans="2:7" x14ac:dyDescent="0.35">
      <c r="B25" s="163" t="s">
        <v>635</v>
      </c>
      <c r="C25" s="165">
        <v>8.93</v>
      </c>
      <c r="D25" s="176" t="s">
        <v>280</v>
      </c>
      <c r="E25" s="176" t="s">
        <v>280</v>
      </c>
      <c r="F25" s="176" t="s">
        <v>280</v>
      </c>
      <c r="G25" s="176" t="s">
        <v>280</v>
      </c>
    </row>
    <row r="26" spans="2:7" x14ac:dyDescent="0.35">
      <c r="B26" s="166" t="s">
        <v>636</v>
      </c>
      <c r="C26" s="168">
        <v>286.39</v>
      </c>
      <c r="D26" s="177" t="s">
        <v>280</v>
      </c>
      <c r="E26" s="177" t="s">
        <v>280</v>
      </c>
      <c r="F26" s="177" t="s">
        <v>280</v>
      </c>
      <c r="G26" s="177" t="s">
        <v>280</v>
      </c>
    </row>
    <row r="27" spans="2:7" x14ac:dyDescent="0.35">
      <c r="B27" s="178" t="s">
        <v>297</v>
      </c>
      <c r="C27" s="170">
        <v>-6805.32</v>
      </c>
      <c r="D27" s="179" t="s">
        <v>280</v>
      </c>
      <c r="E27" s="179" t="s">
        <v>280</v>
      </c>
      <c r="F27" s="179" t="s">
        <v>280</v>
      </c>
      <c r="G27" s="179" t="s">
        <v>280</v>
      </c>
    </row>
    <row r="28" spans="2:7" x14ac:dyDescent="0.35">
      <c r="B28" s="178" t="s">
        <v>298</v>
      </c>
      <c r="C28" s="170">
        <v>20519.32</v>
      </c>
      <c r="D28" s="179" t="s">
        <v>280</v>
      </c>
      <c r="E28" s="179" t="s">
        <v>280</v>
      </c>
      <c r="F28" s="179" t="s">
        <v>280</v>
      </c>
      <c r="G28" s="179" t="s">
        <v>280</v>
      </c>
    </row>
    <row r="29" spans="2:7" s="1" customFormat="1" x14ac:dyDescent="0.35"/>
    <row r="30" spans="2:7" ht="33" customHeight="1" x14ac:dyDescent="0.35">
      <c r="B30" s="255" t="s">
        <v>307</v>
      </c>
      <c r="C30" s="258"/>
      <c r="D30" s="258"/>
      <c r="E30" s="258"/>
      <c r="F30" s="258"/>
      <c r="G30" s="258"/>
    </row>
    <row r="31" spans="2:7" ht="33" customHeight="1" x14ac:dyDescent="0.35">
      <c r="B31" s="258" t="s">
        <v>308</v>
      </c>
      <c r="C31" s="258"/>
      <c r="D31" s="258"/>
      <c r="E31" s="258"/>
      <c r="F31" s="258"/>
      <c r="G31" s="258"/>
    </row>
    <row r="32" spans="2:7" ht="45.65" customHeight="1" x14ac:dyDescent="0.35">
      <c r="B32" s="255" t="s">
        <v>309</v>
      </c>
      <c r="C32" s="258"/>
      <c r="D32" s="258"/>
      <c r="E32" s="258"/>
      <c r="F32" s="258"/>
      <c r="G32" s="258"/>
    </row>
    <row r="33" spans="2:7" x14ac:dyDescent="0.35">
      <c r="B33" s="258" t="s">
        <v>302</v>
      </c>
      <c r="C33" s="258"/>
      <c r="D33" s="258"/>
      <c r="E33" s="258"/>
      <c r="F33" s="258"/>
      <c r="G33" s="258"/>
    </row>
  </sheetData>
  <sheetProtection formatCells="0" formatColumns="0" formatRows="0" insertColumns="0" deleteColumns="0"/>
  <mergeCells count="6">
    <mergeCell ref="B33:G33"/>
    <mergeCell ref="B2:G2"/>
    <mergeCell ref="D3:G3"/>
    <mergeCell ref="B30:G30"/>
    <mergeCell ref="B31:G31"/>
    <mergeCell ref="B32:G3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427FE-7066-4DBE-AEAC-32B771F2B31C}">
  <sheetPr>
    <tabColor rgb="FF00B0F0"/>
  </sheetPr>
  <dimension ref="B1:G33"/>
  <sheetViews>
    <sheetView showGridLines="0" zoomScale="80" zoomScaleNormal="80" workbookViewId="0">
      <pane ySplit="4" topLeftCell="A5" activePane="bottomLeft" state="frozen"/>
      <selection pane="bottomLeft" activeCell="C6" sqref="C6:C28"/>
    </sheetView>
  </sheetViews>
  <sheetFormatPr baseColWidth="10" defaultColWidth="8.81640625" defaultRowHeight="14.5" x14ac:dyDescent="0.35"/>
  <cols>
    <col min="1" max="1" width="1.1796875" style="7" customWidth="1"/>
    <col min="2" max="2" width="61.54296875" style="7" bestFit="1" customWidth="1"/>
    <col min="3" max="7" width="24.1796875" style="7" customWidth="1"/>
    <col min="8" max="16384" width="8.81640625" style="7"/>
  </cols>
  <sheetData>
    <row r="1" spans="2:7" ht="7.5" customHeight="1" x14ac:dyDescent="0.35"/>
    <row r="2" spans="2:7" s="76" customFormat="1" ht="26" customHeight="1" x14ac:dyDescent="0.35">
      <c r="B2" s="341" t="s">
        <v>310</v>
      </c>
      <c r="C2" s="341"/>
      <c r="D2" s="341"/>
      <c r="E2" s="341"/>
      <c r="F2" s="341"/>
      <c r="G2" s="341"/>
    </row>
    <row r="3" spans="2:7" ht="65" x14ac:dyDescent="0.35">
      <c r="B3" s="171"/>
      <c r="C3" s="158" t="s">
        <v>629</v>
      </c>
      <c r="D3" s="340" t="s">
        <v>632</v>
      </c>
      <c r="E3" s="340"/>
      <c r="F3" s="340"/>
      <c r="G3" s="340"/>
    </row>
    <row r="4" spans="2:7" ht="22.15" customHeight="1" x14ac:dyDescent="0.35">
      <c r="B4" s="171"/>
      <c r="C4" s="172">
        <v>2021</v>
      </c>
      <c r="D4" s="172">
        <v>2021</v>
      </c>
      <c r="E4" s="172">
        <v>2025</v>
      </c>
      <c r="F4" s="172">
        <v>2030</v>
      </c>
      <c r="G4" s="172">
        <v>2035</v>
      </c>
    </row>
    <row r="5" spans="2:7" ht="16.5" x14ac:dyDescent="0.35">
      <c r="B5" s="173" t="s">
        <v>631</v>
      </c>
      <c r="C5" s="174"/>
      <c r="D5" s="174"/>
      <c r="E5" s="174"/>
      <c r="F5" s="174"/>
      <c r="G5" s="174"/>
    </row>
    <row r="6" spans="2:7" x14ac:dyDescent="0.35">
      <c r="B6" s="175" t="s">
        <v>160</v>
      </c>
      <c r="C6" s="164">
        <f>13439.96-7304.83</f>
        <v>6135.1299999999992</v>
      </c>
      <c r="D6" s="164">
        <f>10919.2188-D7</f>
        <v>5411.5708000000004</v>
      </c>
      <c r="E6" s="164">
        <f>13205.536-E7</f>
        <v>6300.3190000000004</v>
      </c>
      <c r="F6" s="164">
        <f>14377.234-F7</f>
        <v>7186.268</v>
      </c>
      <c r="G6" s="164">
        <f>14849.415-G7</f>
        <v>7579.2890000000007</v>
      </c>
    </row>
    <row r="7" spans="2:7" x14ac:dyDescent="0.35">
      <c r="B7" s="68" t="s">
        <v>279</v>
      </c>
      <c r="C7" s="168">
        <v>7304.83</v>
      </c>
      <c r="D7" s="168">
        <v>5507.6480000000001</v>
      </c>
      <c r="E7" s="168">
        <v>6905.2169999999996</v>
      </c>
      <c r="F7" s="168">
        <v>7190.9660000000003</v>
      </c>
      <c r="G7" s="168">
        <v>7270.1260000000002</v>
      </c>
    </row>
    <row r="8" spans="2:7" ht="14.5" customHeight="1" x14ac:dyDescent="0.35">
      <c r="B8" s="175" t="s">
        <v>281</v>
      </c>
      <c r="C8" s="164">
        <v>1616.51</v>
      </c>
      <c r="D8" s="176" t="s">
        <v>280</v>
      </c>
      <c r="E8" s="176" t="s">
        <v>280</v>
      </c>
      <c r="F8" s="176" t="s">
        <v>280</v>
      </c>
      <c r="G8" s="176" t="s">
        <v>280</v>
      </c>
    </row>
    <row r="9" spans="2:7" x14ac:dyDescent="0.35">
      <c r="B9" s="68" t="s">
        <v>282</v>
      </c>
      <c r="C9" s="168">
        <v>4150.2</v>
      </c>
      <c r="D9" s="177" t="s">
        <v>280</v>
      </c>
      <c r="E9" s="177" t="s">
        <v>280</v>
      </c>
      <c r="F9" s="177" t="s">
        <v>280</v>
      </c>
      <c r="G9" s="177" t="s">
        <v>280</v>
      </c>
    </row>
    <row r="10" spans="2:7" x14ac:dyDescent="0.35">
      <c r="B10" s="175" t="s">
        <v>283</v>
      </c>
      <c r="C10" s="164">
        <v>-27324.63</v>
      </c>
      <c r="D10" s="176" t="s">
        <v>280</v>
      </c>
      <c r="E10" s="176" t="s">
        <v>280</v>
      </c>
      <c r="F10" s="176" t="s">
        <v>280</v>
      </c>
      <c r="G10" s="176" t="s">
        <v>280</v>
      </c>
    </row>
    <row r="11" spans="2:7" x14ac:dyDescent="0.35">
      <c r="B11" s="68" t="s">
        <v>284</v>
      </c>
      <c r="C11" s="168">
        <v>1312.64</v>
      </c>
      <c r="D11" s="177" t="s">
        <v>280</v>
      </c>
      <c r="E11" s="177" t="s">
        <v>280</v>
      </c>
      <c r="F11" s="177" t="s">
        <v>280</v>
      </c>
      <c r="G11" s="177" t="s">
        <v>280</v>
      </c>
    </row>
    <row r="12" spans="2:7" x14ac:dyDescent="0.35">
      <c r="B12" s="175" t="s">
        <v>285</v>
      </c>
      <c r="C12" s="164" t="s">
        <v>633</v>
      </c>
      <c r="D12" s="176" t="s">
        <v>280</v>
      </c>
      <c r="E12" s="176" t="s">
        <v>280</v>
      </c>
      <c r="F12" s="176" t="s">
        <v>280</v>
      </c>
      <c r="G12" s="176" t="s">
        <v>280</v>
      </c>
    </row>
    <row r="13" spans="2:7" x14ac:dyDescent="0.35">
      <c r="B13" s="173" t="s">
        <v>286</v>
      </c>
      <c r="C13" s="162"/>
      <c r="D13" s="174"/>
      <c r="E13" s="174"/>
      <c r="F13" s="174"/>
      <c r="G13" s="174"/>
    </row>
    <row r="14" spans="2:7" ht="14.5" customHeight="1" x14ac:dyDescent="0.35">
      <c r="B14" s="175" t="s">
        <v>287</v>
      </c>
      <c r="C14" s="164">
        <v>-14154.64</v>
      </c>
      <c r="D14" s="176" t="s">
        <v>280</v>
      </c>
      <c r="E14" s="176" t="s">
        <v>280</v>
      </c>
      <c r="F14" s="176" t="s">
        <v>280</v>
      </c>
      <c r="G14" s="176" t="s">
        <v>280</v>
      </c>
    </row>
    <row r="15" spans="2:7" ht="14.5" customHeight="1" x14ac:dyDescent="0.35">
      <c r="B15" s="68" t="s">
        <v>288</v>
      </c>
      <c r="C15" s="168">
        <v>13765.89</v>
      </c>
      <c r="D15" s="177" t="s">
        <v>280</v>
      </c>
      <c r="E15" s="177" t="s">
        <v>280</v>
      </c>
      <c r="F15" s="177" t="s">
        <v>280</v>
      </c>
      <c r="G15" s="177" t="s">
        <v>280</v>
      </c>
    </row>
    <row r="16" spans="2:7" ht="14.5" customHeight="1" x14ac:dyDescent="0.35">
      <c r="B16" s="175" t="s">
        <v>289</v>
      </c>
      <c r="C16" s="164">
        <v>5228.8</v>
      </c>
      <c r="D16" s="176" t="s">
        <v>280</v>
      </c>
      <c r="E16" s="176" t="s">
        <v>280</v>
      </c>
      <c r="F16" s="176" t="s">
        <v>280</v>
      </c>
      <c r="G16" s="176" t="s">
        <v>280</v>
      </c>
    </row>
    <row r="17" spans="2:7" ht="14.5" customHeight="1" x14ac:dyDescent="0.35">
      <c r="B17" s="68" t="s">
        <v>290</v>
      </c>
      <c r="C17" s="168">
        <v>4808.6099999999997</v>
      </c>
      <c r="D17" s="177" t="s">
        <v>280</v>
      </c>
      <c r="E17" s="177" t="s">
        <v>280</v>
      </c>
      <c r="F17" s="177" t="s">
        <v>280</v>
      </c>
      <c r="G17" s="177" t="s">
        <v>280</v>
      </c>
    </row>
    <row r="18" spans="2:7" ht="14.5" customHeight="1" x14ac:dyDescent="0.35">
      <c r="B18" s="175" t="s">
        <v>291</v>
      </c>
      <c r="C18" s="164">
        <v>1000.99</v>
      </c>
      <c r="D18" s="176" t="s">
        <v>280</v>
      </c>
      <c r="E18" s="176" t="s">
        <v>280</v>
      </c>
      <c r="F18" s="176" t="s">
        <v>280</v>
      </c>
      <c r="G18" s="176" t="s">
        <v>280</v>
      </c>
    </row>
    <row r="19" spans="2:7" ht="14.5" customHeight="1" x14ac:dyDescent="0.35">
      <c r="B19" s="68" t="s">
        <v>292</v>
      </c>
      <c r="C19" s="168">
        <v>825.28</v>
      </c>
      <c r="D19" s="177" t="s">
        <v>280</v>
      </c>
      <c r="E19" s="177" t="s">
        <v>280</v>
      </c>
      <c r="F19" s="177" t="s">
        <v>280</v>
      </c>
      <c r="G19" s="177" t="s">
        <v>280</v>
      </c>
    </row>
    <row r="20" spans="2:7" x14ac:dyDescent="0.35">
      <c r="B20" s="175" t="s">
        <v>293</v>
      </c>
      <c r="C20" s="164">
        <v>1105.7</v>
      </c>
      <c r="D20" s="176" t="s">
        <v>280</v>
      </c>
      <c r="E20" s="176" t="s">
        <v>280</v>
      </c>
      <c r="F20" s="176" t="s">
        <v>280</v>
      </c>
      <c r="G20" s="176" t="s">
        <v>280</v>
      </c>
    </row>
    <row r="21" spans="2:7" x14ac:dyDescent="0.35">
      <c r="B21" s="68" t="s">
        <v>294</v>
      </c>
      <c r="C21" s="167" t="s">
        <v>634</v>
      </c>
      <c r="D21" s="177" t="s">
        <v>280</v>
      </c>
      <c r="E21" s="177" t="s">
        <v>280</v>
      </c>
      <c r="F21" s="177" t="s">
        <v>280</v>
      </c>
      <c r="G21" s="177" t="s">
        <v>280</v>
      </c>
    </row>
    <row r="22" spans="2:7" x14ac:dyDescent="0.35">
      <c r="B22" s="175" t="s">
        <v>295</v>
      </c>
      <c r="C22" s="165">
        <v>13.81</v>
      </c>
      <c r="D22" s="176" t="s">
        <v>280</v>
      </c>
      <c r="E22" s="176" t="s">
        <v>280</v>
      </c>
      <c r="F22" s="176" t="s">
        <v>280</v>
      </c>
      <c r="G22" s="176" t="s">
        <v>280</v>
      </c>
    </row>
    <row r="23" spans="2:7" x14ac:dyDescent="0.35">
      <c r="B23" s="68" t="s">
        <v>296</v>
      </c>
      <c r="C23" s="167" t="s">
        <v>633</v>
      </c>
      <c r="D23" s="177" t="s">
        <v>280</v>
      </c>
      <c r="E23" s="177" t="s">
        <v>280</v>
      </c>
      <c r="F23" s="177" t="s">
        <v>280</v>
      </c>
      <c r="G23" s="177" t="s">
        <v>280</v>
      </c>
    </row>
    <row r="24" spans="2:7" x14ac:dyDescent="0.35">
      <c r="B24" s="174" t="s">
        <v>285</v>
      </c>
      <c r="C24" s="181"/>
      <c r="D24" s="179" t="s">
        <v>280</v>
      </c>
      <c r="E24" s="179" t="s">
        <v>280</v>
      </c>
      <c r="F24" s="179" t="s">
        <v>280</v>
      </c>
      <c r="G24" s="179" t="s">
        <v>280</v>
      </c>
    </row>
    <row r="25" spans="2:7" x14ac:dyDescent="0.35">
      <c r="B25" s="163" t="s">
        <v>635</v>
      </c>
      <c r="C25" s="165">
        <v>8.93</v>
      </c>
      <c r="D25" s="176" t="s">
        <v>280</v>
      </c>
      <c r="E25" s="176" t="s">
        <v>280</v>
      </c>
      <c r="F25" s="176" t="s">
        <v>280</v>
      </c>
      <c r="G25" s="176" t="s">
        <v>280</v>
      </c>
    </row>
    <row r="26" spans="2:7" x14ac:dyDescent="0.35">
      <c r="B26" s="166" t="s">
        <v>636</v>
      </c>
      <c r="C26" s="168">
        <v>286.39</v>
      </c>
      <c r="D26" s="177" t="s">
        <v>280</v>
      </c>
      <c r="E26" s="177" t="s">
        <v>280</v>
      </c>
      <c r="F26" s="177" t="s">
        <v>280</v>
      </c>
      <c r="G26" s="177" t="s">
        <v>280</v>
      </c>
    </row>
    <row r="27" spans="2:7" x14ac:dyDescent="0.35">
      <c r="B27" s="178" t="s">
        <v>297</v>
      </c>
      <c r="C27" s="170">
        <v>-6805.32</v>
      </c>
      <c r="D27" s="179" t="s">
        <v>280</v>
      </c>
      <c r="E27" s="179" t="s">
        <v>280</v>
      </c>
      <c r="F27" s="179" t="s">
        <v>280</v>
      </c>
      <c r="G27" s="179" t="s">
        <v>280</v>
      </c>
    </row>
    <row r="28" spans="2:7" x14ac:dyDescent="0.35">
      <c r="B28" s="178" t="s">
        <v>298</v>
      </c>
      <c r="C28" s="170">
        <v>20519.32</v>
      </c>
      <c r="D28" s="179" t="s">
        <v>280</v>
      </c>
      <c r="E28" s="179" t="s">
        <v>280</v>
      </c>
      <c r="F28" s="179" t="s">
        <v>280</v>
      </c>
      <c r="G28" s="179" t="s">
        <v>280</v>
      </c>
    </row>
    <row r="29" spans="2:7" s="1" customFormat="1" x14ac:dyDescent="0.35"/>
    <row r="30" spans="2:7" ht="33" customHeight="1" x14ac:dyDescent="0.35">
      <c r="B30" s="255" t="s">
        <v>307</v>
      </c>
      <c r="C30" s="258"/>
      <c r="D30" s="258"/>
      <c r="E30" s="258"/>
      <c r="F30" s="258"/>
      <c r="G30" s="258"/>
    </row>
    <row r="31" spans="2:7" ht="33" customHeight="1" x14ac:dyDescent="0.35">
      <c r="B31" s="258" t="s">
        <v>308</v>
      </c>
      <c r="C31" s="258"/>
      <c r="D31" s="258"/>
      <c r="E31" s="258"/>
      <c r="F31" s="258"/>
      <c r="G31" s="258"/>
    </row>
    <row r="32" spans="2:7" ht="45.65" customHeight="1" x14ac:dyDescent="0.35">
      <c r="B32" s="255" t="s">
        <v>309</v>
      </c>
      <c r="C32" s="258"/>
      <c r="D32" s="258"/>
      <c r="E32" s="258"/>
      <c r="F32" s="258"/>
      <c r="G32" s="258"/>
    </row>
    <row r="33" spans="2:7" x14ac:dyDescent="0.35">
      <c r="B33" s="258" t="s">
        <v>302</v>
      </c>
      <c r="C33" s="258"/>
      <c r="D33" s="258"/>
      <c r="E33" s="258"/>
      <c r="F33" s="258"/>
      <c r="G33" s="258"/>
    </row>
  </sheetData>
  <sheetProtection formatCells="0" formatColumns="0" formatRows="0" insertColumns="0" deleteColumns="0"/>
  <mergeCells count="6">
    <mergeCell ref="B33:G33"/>
    <mergeCell ref="B2:G2"/>
    <mergeCell ref="D3:G3"/>
    <mergeCell ref="B30:G30"/>
    <mergeCell ref="B31:G31"/>
    <mergeCell ref="B32:G3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A922F-FA82-4498-9295-8B2B959750C0}">
  <sheetPr>
    <tabColor rgb="FF00B0F0"/>
  </sheetPr>
  <dimension ref="B1:G17"/>
  <sheetViews>
    <sheetView workbookViewId="0">
      <selection activeCell="B2" sqref="B2:G2"/>
    </sheetView>
  </sheetViews>
  <sheetFormatPr baseColWidth="10" defaultRowHeight="13" x14ac:dyDescent="0.3"/>
  <cols>
    <col min="1" max="1" width="1" style="96" customWidth="1"/>
    <col min="2" max="2" width="31.7265625" style="96" customWidth="1"/>
    <col min="3" max="3" width="13.54296875" style="96" customWidth="1"/>
    <col min="4" max="4" width="29.6328125" style="96" customWidth="1"/>
    <col min="5" max="16384" width="10.90625" style="96"/>
  </cols>
  <sheetData>
    <row r="1" spans="2:7" ht="3.5" customHeight="1" x14ac:dyDescent="0.3"/>
    <row r="2" spans="2:7" ht="19" customHeight="1" x14ac:dyDescent="0.3">
      <c r="B2" s="342" t="s">
        <v>637</v>
      </c>
      <c r="C2" s="342"/>
      <c r="D2" s="342"/>
      <c r="E2" s="342"/>
      <c r="F2" s="342"/>
      <c r="G2" s="342"/>
    </row>
    <row r="3" spans="2:7" ht="52" x14ac:dyDescent="0.3">
      <c r="B3" s="343" t="s">
        <v>638</v>
      </c>
      <c r="C3" s="345" t="s">
        <v>314</v>
      </c>
      <c r="D3" s="186" t="s">
        <v>315</v>
      </c>
      <c r="E3" s="347" t="s">
        <v>639</v>
      </c>
      <c r="F3" s="347"/>
      <c r="G3" s="347"/>
    </row>
    <row r="4" spans="2:7" x14ac:dyDescent="0.3">
      <c r="B4" s="344"/>
      <c r="C4" s="346"/>
      <c r="D4" s="187">
        <v>2021</v>
      </c>
      <c r="E4" s="187">
        <v>2025</v>
      </c>
      <c r="F4" s="187">
        <v>2030</v>
      </c>
      <c r="G4" s="187">
        <v>2050</v>
      </c>
    </row>
    <row r="5" spans="2:7" ht="52" x14ac:dyDescent="0.3">
      <c r="B5" s="188" t="s">
        <v>317</v>
      </c>
      <c r="C5" s="189" t="s">
        <v>114</v>
      </c>
      <c r="D5" s="191" t="s">
        <v>616</v>
      </c>
      <c r="E5" s="190">
        <v>-8.7999999999999995E-2</v>
      </c>
      <c r="F5" s="190">
        <v>-0.115</v>
      </c>
      <c r="G5" s="190">
        <v>-0.24099999999999999</v>
      </c>
    </row>
    <row r="6" spans="2:7" x14ac:dyDescent="0.3">
      <c r="B6" s="193"/>
      <c r="C6" s="193"/>
      <c r="D6" s="193"/>
      <c r="E6" s="193"/>
      <c r="F6" s="193"/>
      <c r="G6" s="193"/>
    </row>
    <row r="7" spans="2:7" x14ac:dyDescent="0.3">
      <c r="B7" s="192"/>
      <c r="C7" s="192"/>
      <c r="D7" s="192"/>
      <c r="E7" s="192"/>
      <c r="F7" s="192"/>
      <c r="G7" s="192"/>
    </row>
    <row r="8" spans="2:7" x14ac:dyDescent="0.3">
      <c r="B8" s="193"/>
      <c r="C8" s="193"/>
      <c r="D8" s="193"/>
      <c r="E8" s="193"/>
      <c r="F8" s="193"/>
      <c r="G8" s="193"/>
    </row>
    <row r="9" spans="2:7" x14ac:dyDescent="0.3">
      <c r="B9" s="192"/>
      <c r="C9" s="192"/>
      <c r="D9" s="192"/>
      <c r="E9" s="192"/>
      <c r="F9" s="192"/>
      <c r="G9" s="192"/>
    </row>
    <row r="10" spans="2:7" x14ac:dyDescent="0.3">
      <c r="B10" s="193"/>
      <c r="C10" s="193"/>
      <c r="D10" s="193"/>
      <c r="E10" s="193"/>
      <c r="F10" s="193"/>
      <c r="G10" s="193"/>
    </row>
    <row r="11" spans="2:7" x14ac:dyDescent="0.3">
      <c r="B11" s="192"/>
      <c r="C11" s="192"/>
      <c r="D11" s="192"/>
      <c r="E11" s="192"/>
      <c r="F11" s="192"/>
      <c r="G11" s="192"/>
    </row>
    <row r="13" spans="2:7" x14ac:dyDescent="0.3">
      <c r="B13" s="255" t="s">
        <v>318</v>
      </c>
      <c r="C13" s="255"/>
      <c r="D13" s="255"/>
      <c r="E13" s="255"/>
      <c r="F13" s="255"/>
      <c r="G13" s="255"/>
    </row>
    <row r="14" spans="2:7" ht="42" customHeight="1" x14ac:dyDescent="0.3">
      <c r="B14" s="255" t="s">
        <v>299</v>
      </c>
      <c r="C14" s="255"/>
      <c r="D14" s="255"/>
      <c r="E14" s="255"/>
      <c r="F14" s="255"/>
      <c r="G14" s="255"/>
    </row>
    <row r="15" spans="2:7" ht="45" customHeight="1" x14ac:dyDescent="0.3">
      <c r="B15" s="255" t="s">
        <v>308</v>
      </c>
      <c r="C15" s="255"/>
      <c r="D15" s="255"/>
      <c r="E15" s="255"/>
      <c r="F15" s="255"/>
      <c r="G15" s="255"/>
    </row>
    <row r="16" spans="2:7" ht="35" customHeight="1" x14ac:dyDescent="0.3">
      <c r="B16" s="255" t="s">
        <v>319</v>
      </c>
      <c r="C16" s="255"/>
      <c r="D16" s="255"/>
      <c r="E16" s="255"/>
      <c r="F16" s="255"/>
      <c r="G16" s="255"/>
    </row>
    <row r="17" spans="2:7" ht="61.5" customHeight="1" x14ac:dyDescent="0.3">
      <c r="B17" s="255" t="s">
        <v>320</v>
      </c>
      <c r="C17" s="255"/>
      <c r="D17" s="255"/>
      <c r="E17" s="255"/>
      <c r="F17" s="255"/>
      <c r="G17" s="255"/>
    </row>
  </sheetData>
  <mergeCells count="9">
    <mergeCell ref="B15:G15"/>
    <mergeCell ref="B16:G16"/>
    <mergeCell ref="B17:G17"/>
    <mergeCell ref="B2:G2"/>
    <mergeCell ref="B3:B4"/>
    <mergeCell ref="C3:C4"/>
    <mergeCell ref="E3:G3"/>
    <mergeCell ref="B13:G13"/>
    <mergeCell ref="B14:G1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86139-FD29-475C-AA6D-3D44F281DD47}">
  <sheetPr>
    <tabColor rgb="FF00B0F0"/>
  </sheetPr>
  <dimension ref="B1:G17"/>
  <sheetViews>
    <sheetView workbookViewId="0">
      <selection activeCell="B17" sqref="B17:G17"/>
    </sheetView>
  </sheetViews>
  <sheetFormatPr baseColWidth="10" defaultRowHeight="13" x14ac:dyDescent="0.3"/>
  <cols>
    <col min="1" max="1" width="1" style="96" customWidth="1"/>
    <col min="2" max="2" width="31.7265625" style="96" customWidth="1"/>
    <col min="3" max="3" width="13.54296875" style="96" customWidth="1"/>
    <col min="4" max="4" width="29.6328125" style="96" customWidth="1"/>
    <col min="5" max="16384" width="10.90625" style="96"/>
  </cols>
  <sheetData>
    <row r="1" spans="2:7" ht="3.5" customHeight="1" x14ac:dyDescent="0.3"/>
    <row r="2" spans="2:7" ht="19" customHeight="1" x14ac:dyDescent="0.35">
      <c r="B2" s="349" t="s">
        <v>640</v>
      </c>
      <c r="C2" s="349"/>
      <c r="D2" s="349"/>
      <c r="E2" s="349"/>
      <c r="F2" s="349"/>
      <c r="G2" s="349"/>
    </row>
    <row r="3" spans="2:7" ht="52" customHeight="1" x14ac:dyDescent="0.3">
      <c r="B3" s="345" t="s">
        <v>645</v>
      </c>
      <c r="C3" s="345" t="s">
        <v>314</v>
      </c>
      <c r="D3" s="186" t="s">
        <v>323</v>
      </c>
      <c r="E3" s="347" t="s">
        <v>646</v>
      </c>
      <c r="F3" s="347"/>
      <c r="G3" s="347"/>
    </row>
    <row r="4" spans="2:7" x14ac:dyDescent="0.3">
      <c r="B4" s="346"/>
      <c r="C4" s="346"/>
      <c r="D4" s="187">
        <v>2021</v>
      </c>
      <c r="E4" s="187">
        <v>2025</v>
      </c>
      <c r="F4" s="187">
        <v>2030</v>
      </c>
      <c r="G4" s="187">
        <v>2035</v>
      </c>
    </row>
    <row r="5" spans="2:7" ht="26" x14ac:dyDescent="0.3">
      <c r="B5" s="183" t="s">
        <v>325</v>
      </c>
      <c r="C5" s="185"/>
      <c r="D5" s="184" t="s">
        <v>280</v>
      </c>
      <c r="E5" s="184" t="s">
        <v>280</v>
      </c>
      <c r="F5" s="184" t="s">
        <v>280</v>
      </c>
      <c r="G5" s="184" t="s">
        <v>280</v>
      </c>
    </row>
    <row r="6" spans="2:7" x14ac:dyDescent="0.3">
      <c r="B6" s="185"/>
      <c r="C6" s="185"/>
      <c r="D6" s="184" t="s">
        <v>280</v>
      </c>
      <c r="E6" s="184" t="s">
        <v>280</v>
      </c>
      <c r="F6" s="184" t="s">
        <v>280</v>
      </c>
      <c r="G6" s="184" t="s">
        <v>280</v>
      </c>
    </row>
    <row r="7" spans="2:7" x14ac:dyDescent="0.3">
      <c r="B7" s="185"/>
      <c r="C7" s="185"/>
      <c r="D7" s="184" t="s">
        <v>280</v>
      </c>
      <c r="E7" s="184" t="s">
        <v>280</v>
      </c>
      <c r="F7" s="184" t="s">
        <v>280</v>
      </c>
      <c r="G7" s="184" t="s">
        <v>280</v>
      </c>
    </row>
    <row r="8" spans="2:7" x14ac:dyDescent="0.3">
      <c r="B8" s="185"/>
      <c r="C8" s="185"/>
      <c r="D8" s="184" t="s">
        <v>280</v>
      </c>
      <c r="E8" s="184" t="s">
        <v>280</v>
      </c>
      <c r="F8" s="184" t="s">
        <v>280</v>
      </c>
      <c r="G8" s="184" t="s">
        <v>280</v>
      </c>
    </row>
    <row r="9" spans="2:7" x14ac:dyDescent="0.3">
      <c r="B9" s="185"/>
      <c r="C9" s="185"/>
      <c r="D9" s="184" t="s">
        <v>280</v>
      </c>
      <c r="E9" s="184" t="s">
        <v>280</v>
      </c>
      <c r="F9" s="184" t="s">
        <v>280</v>
      </c>
      <c r="G9" s="184" t="s">
        <v>280</v>
      </c>
    </row>
    <row r="10" spans="2:7" x14ac:dyDescent="0.3">
      <c r="B10" s="185"/>
      <c r="C10" s="185"/>
      <c r="D10" s="184" t="s">
        <v>280</v>
      </c>
      <c r="E10" s="184" t="s">
        <v>280</v>
      </c>
      <c r="F10" s="184" t="s">
        <v>280</v>
      </c>
      <c r="G10" s="184" t="s">
        <v>280</v>
      </c>
    </row>
    <row r="11" spans="2:7" x14ac:dyDescent="0.3">
      <c r="B11" s="185"/>
      <c r="C11" s="185"/>
      <c r="D11" s="184" t="s">
        <v>280</v>
      </c>
      <c r="E11" s="184" t="s">
        <v>280</v>
      </c>
      <c r="F11" s="184" t="s">
        <v>280</v>
      </c>
      <c r="G11" s="184" t="s">
        <v>280</v>
      </c>
    </row>
    <row r="13" spans="2:7" ht="13" customHeight="1" x14ac:dyDescent="0.3">
      <c r="B13" s="350" t="s">
        <v>326</v>
      </c>
      <c r="C13" s="350"/>
      <c r="D13" s="350"/>
      <c r="E13" s="350"/>
      <c r="F13" s="350"/>
      <c r="G13" s="350"/>
    </row>
    <row r="14" spans="2:7" ht="28" customHeight="1" x14ac:dyDescent="0.3">
      <c r="B14" s="350" t="s">
        <v>641</v>
      </c>
      <c r="C14" s="350"/>
      <c r="D14" s="350"/>
      <c r="E14" s="350"/>
      <c r="F14" s="350"/>
      <c r="G14" s="350"/>
    </row>
    <row r="15" spans="2:7" ht="32.5" customHeight="1" x14ac:dyDescent="0.3">
      <c r="B15" s="348" t="s">
        <v>642</v>
      </c>
      <c r="C15" s="348"/>
      <c r="D15" s="348"/>
      <c r="E15" s="348"/>
      <c r="F15" s="348"/>
      <c r="G15" s="348"/>
    </row>
    <row r="16" spans="2:7" ht="41.5" customHeight="1" x14ac:dyDescent="0.3">
      <c r="B16" s="348" t="s">
        <v>643</v>
      </c>
      <c r="C16" s="348"/>
      <c r="D16" s="348"/>
      <c r="E16" s="348"/>
      <c r="F16" s="348"/>
      <c r="G16" s="348"/>
    </row>
    <row r="17" spans="2:7" ht="44.5" customHeight="1" x14ac:dyDescent="0.3">
      <c r="B17" s="348" t="s">
        <v>644</v>
      </c>
      <c r="C17" s="348"/>
      <c r="D17" s="348"/>
      <c r="E17" s="348"/>
      <c r="F17" s="348"/>
      <c r="G17" s="348"/>
    </row>
  </sheetData>
  <mergeCells count="9">
    <mergeCell ref="B15:G15"/>
    <mergeCell ref="B16:G16"/>
    <mergeCell ref="B17:G17"/>
    <mergeCell ref="B2:G2"/>
    <mergeCell ref="B3:B4"/>
    <mergeCell ref="C3:C4"/>
    <mergeCell ref="E3:G3"/>
    <mergeCell ref="B13:G13"/>
    <mergeCell ref="B14:G1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65CAE-E22F-4A24-B38A-E2697D6836E6}">
  <sheetPr>
    <tabColor rgb="FF00B0F0"/>
  </sheetPr>
  <dimension ref="B1:G21"/>
  <sheetViews>
    <sheetView topLeftCell="A6" workbookViewId="0">
      <selection activeCell="G21" sqref="G21"/>
    </sheetView>
  </sheetViews>
  <sheetFormatPr baseColWidth="10" defaultRowHeight="13" x14ac:dyDescent="0.3"/>
  <cols>
    <col min="1" max="1" width="1" style="96" customWidth="1"/>
    <col min="2" max="2" width="31.7265625" style="96" customWidth="1"/>
    <col min="3" max="3" width="24.54296875" style="96" customWidth="1"/>
    <col min="4" max="4" width="29.6328125" style="96" customWidth="1"/>
    <col min="5" max="5" width="14.36328125" style="96" customWidth="1"/>
    <col min="6" max="16384" width="10.90625" style="96"/>
  </cols>
  <sheetData>
    <row r="1" spans="2:7" ht="3.5" customHeight="1" x14ac:dyDescent="0.3"/>
    <row r="2" spans="2:7" ht="43" customHeight="1" x14ac:dyDescent="0.3">
      <c r="B2" s="352" t="s">
        <v>696</v>
      </c>
      <c r="C2" s="352"/>
      <c r="D2" s="352"/>
      <c r="E2" s="352"/>
      <c r="F2" s="239"/>
      <c r="G2" s="239"/>
    </row>
    <row r="3" spans="2:7" ht="38" x14ac:dyDescent="0.3">
      <c r="B3" s="240" t="s">
        <v>702</v>
      </c>
      <c r="C3" s="240" t="s">
        <v>703</v>
      </c>
      <c r="D3" s="240" t="s">
        <v>334</v>
      </c>
      <c r="E3" s="240" t="s">
        <v>335</v>
      </c>
      <c r="F3" s="239"/>
      <c r="G3" s="239"/>
    </row>
    <row r="4" spans="2:7" x14ac:dyDescent="0.3">
      <c r="B4" s="241" t="s">
        <v>14</v>
      </c>
      <c r="C4" s="242" t="s">
        <v>14</v>
      </c>
      <c r="D4" s="242" t="s">
        <v>14</v>
      </c>
      <c r="E4" s="242" t="s">
        <v>14</v>
      </c>
      <c r="F4" s="239"/>
      <c r="G4" s="239"/>
    </row>
    <row r="5" spans="2:7" x14ac:dyDescent="0.3">
      <c r="B5" s="243" t="s">
        <v>14</v>
      </c>
      <c r="C5" s="243" t="s">
        <v>14</v>
      </c>
      <c r="D5" s="243" t="s">
        <v>14</v>
      </c>
      <c r="E5" s="243" t="s">
        <v>14</v>
      </c>
      <c r="F5" s="239"/>
      <c r="G5" s="239"/>
    </row>
    <row r="6" spans="2:7" x14ac:dyDescent="0.3">
      <c r="B6" s="242" t="s">
        <v>14</v>
      </c>
      <c r="C6" s="242" t="s">
        <v>14</v>
      </c>
      <c r="D6" s="242" t="s">
        <v>14</v>
      </c>
      <c r="E6" s="242" t="s">
        <v>14</v>
      </c>
      <c r="F6" s="239"/>
      <c r="G6" s="239"/>
    </row>
    <row r="7" spans="2:7" x14ac:dyDescent="0.3">
      <c r="B7" s="243" t="s">
        <v>14</v>
      </c>
      <c r="C7" s="243" t="s">
        <v>14</v>
      </c>
      <c r="D7" s="243" t="s">
        <v>14</v>
      </c>
      <c r="E7" s="243" t="s">
        <v>14</v>
      </c>
      <c r="F7" s="239"/>
      <c r="G7" s="239"/>
    </row>
    <row r="8" spans="2:7" x14ac:dyDescent="0.3">
      <c r="B8" s="242" t="s">
        <v>14</v>
      </c>
      <c r="C8" s="242" t="s">
        <v>14</v>
      </c>
      <c r="D8" s="242" t="s">
        <v>14</v>
      </c>
      <c r="E8" s="242" t="s">
        <v>14</v>
      </c>
      <c r="F8" s="239"/>
      <c r="G8" s="239"/>
    </row>
    <row r="9" spans="2:7" x14ac:dyDescent="0.3">
      <c r="B9" s="243" t="s">
        <v>14</v>
      </c>
      <c r="C9" s="243" t="s">
        <v>14</v>
      </c>
      <c r="D9" s="243" t="s">
        <v>14</v>
      </c>
      <c r="E9" s="243" t="s">
        <v>14</v>
      </c>
      <c r="F9" s="239"/>
      <c r="G9" s="239"/>
    </row>
    <row r="10" spans="2:7" x14ac:dyDescent="0.3">
      <c r="B10" s="242" t="s">
        <v>14</v>
      </c>
      <c r="C10" s="242" t="s">
        <v>14</v>
      </c>
      <c r="D10" s="242" t="s">
        <v>14</v>
      </c>
      <c r="E10" s="242" t="s">
        <v>14</v>
      </c>
      <c r="F10" s="239"/>
      <c r="G10" s="239"/>
    </row>
    <row r="11" spans="2:7" x14ac:dyDescent="0.3">
      <c r="B11" s="106"/>
      <c r="C11" s="106"/>
      <c r="D11" s="106"/>
      <c r="E11" s="106"/>
      <c r="F11" s="239"/>
      <c r="G11" s="239"/>
    </row>
    <row r="12" spans="2:7" x14ac:dyDescent="0.3">
      <c r="B12" s="353" t="s">
        <v>697</v>
      </c>
      <c r="C12" s="350"/>
      <c r="D12" s="350"/>
      <c r="E12" s="350"/>
      <c r="F12" s="239"/>
      <c r="G12" s="239"/>
    </row>
    <row r="13" spans="2:7" ht="13" customHeight="1" x14ac:dyDescent="0.3">
      <c r="B13" s="354" t="s">
        <v>698</v>
      </c>
      <c r="C13" s="354"/>
      <c r="D13" s="354"/>
      <c r="E13" s="354"/>
      <c r="F13" s="239"/>
      <c r="G13" s="239"/>
    </row>
    <row r="14" spans="2:7" x14ac:dyDescent="0.3">
      <c r="B14" s="355" t="s">
        <v>699</v>
      </c>
      <c r="C14" s="355"/>
      <c r="D14" s="355"/>
      <c r="E14" s="355"/>
      <c r="F14" s="239"/>
      <c r="G14" s="239"/>
    </row>
    <row r="15" spans="2:7" x14ac:dyDescent="0.3">
      <c r="B15" s="354" t="s">
        <v>700</v>
      </c>
      <c r="C15" s="354"/>
      <c r="D15" s="354"/>
      <c r="E15" s="354"/>
      <c r="F15" s="239"/>
      <c r="G15" s="239"/>
    </row>
    <row r="16" spans="2:7" x14ac:dyDescent="0.3">
      <c r="B16" s="354" t="s">
        <v>701</v>
      </c>
      <c r="C16" s="354"/>
      <c r="D16" s="354"/>
      <c r="E16" s="354"/>
      <c r="F16" s="239"/>
      <c r="G16" s="239"/>
    </row>
    <row r="17" spans="2:7" x14ac:dyDescent="0.3">
      <c r="B17" s="244" t="s">
        <v>704</v>
      </c>
      <c r="C17" s="239"/>
      <c r="D17" s="239"/>
      <c r="E17" s="239"/>
      <c r="F17" s="239"/>
      <c r="G17" s="239"/>
    </row>
    <row r="18" spans="2:7" x14ac:dyDescent="0.3">
      <c r="B18" s="351" t="s">
        <v>761</v>
      </c>
      <c r="C18" s="351"/>
      <c r="D18" s="351"/>
      <c r="E18" s="351"/>
    </row>
    <row r="19" spans="2:7" x14ac:dyDescent="0.3">
      <c r="B19" s="351"/>
      <c r="C19" s="351"/>
      <c r="D19" s="351"/>
      <c r="E19" s="351"/>
    </row>
    <row r="20" spans="2:7" x14ac:dyDescent="0.3">
      <c r="B20" s="351"/>
      <c r="C20" s="351"/>
      <c r="D20" s="351"/>
      <c r="E20" s="351"/>
    </row>
    <row r="21" spans="2:7" ht="57.5" customHeight="1" x14ac:dyDescent="0.3">
      <c r="B21" s="351"/>
      <c r="C21" s="351"/>
      <c r="D21" s="351"/>
      <c r="E21" s="351"/>
    </row>
  </sheetData>
  <mergeCells count="7">
    <mergeCell ref="B18:E21"/>
    <mergeCell ref="B2:E2"/>
    <mergeCell ref="B12:E12"/>
    <mergeCell ref="B13:E13"/>
    <mergeCell ref="B14:E14"/>
    <mergeCell ref="B15:E15"/>
    <mergeCell ref="B16: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865A-8270-414F-8367-CB51B26E49B9}">
  <dimension ref="A1:B14"/>
  <sheetViews>
    <sheetView showGridLines="0" zoomScale="110" zoomScaleNormal="110" workbookViewId="0">
      <pane ySplit="2" topLeftCell="A3" activePane="bottomLeft" state="frozen"/>
      <selection pane="bottomLeft" activeCell="B4" sqref="B4"/>
    </sheetView>
  </sheetViews>
  <sheetFormatPr baseColWidth="10" defaultColWidth="9.1796875" defaultRowHeight="12" x14ac:dyDescent="0.35"/>
  <cols>
    <col min="1" max="1" width="54.26953125" style="36" customWidth="1"/>
    <col min="2" max="2" width="84.453125" style="36" customWidth="1"/>
    <col min="3" max="16384" width="9.1796875" style="36"/>
  </cols>
  <sheetData>
    <row r="1" spans="1:2" ht="18" x14ac:dyDescent="0.35">
      <c r="A1" s="263" t="s">
        <v>37</v>
      </c>
      <c r="B1" s="263"/>
    </row>
    <row r="2" spans="1:2" ht="15.5" x14ac:dyDescent="0.35">
      <c r="A2" s="262" t="s">
        <v>38</v>
      </c>
      <c r="B2" s="262"/>
    </row>
    <row r="3" spans="1:2" ht="14.5" x14ac:dyDescent="0.35">
      <c r="A3" s="266" t="s">
        <v>39</v>
      </c>
      <c r="B3" s="267"/>
    </row>
    <row r="4" spans="1:2" ht="97.15" customHeight="1" x14ac:dyDescent="0.35">
      <c r="A4" s="33" t="s">
        <v>40</v>
      </c>
      <c r="B4" s="33" t="s">
        <v>41</v>
      </c>
    </row>
    <row r="5" spans="1:2" ht="14.5" x14ac:dyDescent="0.35">
      <c r="A5" s="266" t="s">
        <v>42</v>
      </c>
      <c r="B5" s="267"/>
    </row>
    <row r="6" spans="1:2" ht="13" x14ac:dyDescent="0.35">
      <c r="A6" s="33" t="s">
        <v>43</v>
      </c>
      <c r="B6" s="33" t="s">
        <v>14</v>
      </c>
    </row>
    <row r="7" spans="1:2" ht="13" x14ac:dyDescent="0.35">
      <c r="A7" s="33" t="s">
        <v>44</v>
      </c>
      <c r="B7" s="33" t="s">
        <v>14</v>
      </c>
    </row>
    <row r="8" spans="1:2" ht="14.5" x14ac:dyDescent="0.35">
      <c r="A8" s="266" t="s">
        <v>45</v>
      </c>
      <c r="B8" s="267"/>
    </row>
    <row r="9" spans="1:2" ht="52" x14ac:dyDescent="0.35">
      <c r="A9" s="34" t="s">
        <v>46</v>
      </c>
      <c r="B9" s="34" t="s">
        <v>47</v>
      </c>
    </row>
    <row r="10" spans="1:2" ht="13" x14ac:dyDescent="0.35">
      <c r="A10" s="264" t="s">
        <v>48</v>
      </c>
      <c r="B10" s="265"/>
    </row>
    <row r="11" spans="1:2" ht="39" x14ac:dyDescent="0.35">
      <c r="A11" s="33" t="s">
        <v>49</v>
      </c>
      <c r="B11" s="33" t="s">
        <v>50</v>
      </c>
    </row>
    <row r="12" spans="1:2" customFormat="1" ht="14.5" x14ac:dyDescent="0.35"/>
    <row r="13" spans="1:2" ht="70.900000000000006" customHeight="1" x14ac:dyDescent="0.35">
      <c r="A13" s="260" t="s">
        <v>51</v>
      </c>
      <c r="B13" s="260"/>
    </row>
    <row r="14" spans="1:2" ht="51.65" customHeight="1" x14ac:dyDescent="0.35">
      <c r="A14" s="260" t="s">
        <v>52</v>
      </c>
      <c r="B14" s="260"/>
    </row>
  </sheetData>
  <sheetProtection formatCells="0" formatColumns="0" formatRows="0" insertRows="0" deleteRows="0"/>
  <mergeCells count="8">
    <mergeCell ref="A2:B2"/>
    <mergeCell ref="A13:B13"/>
    <mergeCell ref="A14:B14"/>
    <mergeCell ref="A1:B1"/>
    <mergeCell ref="A10:B10"/>
    <mergeCell ref="A8:B8"/>
    <mergeCell ref="A5:B5"/>
    <mergeCell ref="A3:B3"/>
  </mergeCells>
  <conditionalFormatting sqref="A2">
    <cfRule type="colorScale" priority="7">
      <colorScale>
        <cfvo type="min"/>
        <cfvo type="percentile" val="50"/>
        <cfvo type="max"/>
        <color rgb="FF63BE7B"/>
        <color rgb="FFFFEB84"/>
        <color rgb="FFF8696B"/>
      </colorScale>
    </cfRule>
  </conditionalFormatting>
  <conditionalFormatting sqref="A3">
    <cfRule type="colorScale" priority="5">
      <colorScale>
        <cfvo type="min"/>
        <cfvo type="percentile" val="50"/>
        <cfvo type="max"/>
        <color rgb="FF63BE7B"/>
        <color rgb="FFFFEB84"/>
        <color rgb="FFF8696B"/>
      </colorScale>
    </cfRule>
  </conditionalFormatting>
  <conditionalFormatting sqref="A5">
    <cfRule type="colorScale" priority="4">
      <colorScale>
        <cfvo type="min"/>
        <cfvo type="percentile" val="50"/>
        <cfvo type="max"/>
        <color rgb="FF63BE7B"/>
        <color rgb="FFFFEB84"/>
        <color rgb="FFF8696B"/>
      </colorScale>
    </cfRule>
  </conditionalFormatting>
  <conditionalFormatting sqref="A8">
    <cfRule type="colorScale" priority="2">
      <colorScale>
        <cfvo type="min"/>
        <cfvo type="percentile" val="50"/>
        <cfvo type="max"/>
        <color rgb="FF63BE7B"/>
        <color rgb="FFFFEB84"/>
        <color rgb="FFF8696B"/>
      </colorScale>
    </cfRule>
  </conditionalFormatting>
  <conditionalFormatting sqref="A6:B7 A4:B4 A9:B9 A11:B11 A10">
    <cfRule type="colorScale" priority="6">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4D82-368B-4D7C-A660-F22BE992DF97}">
  <dimension ref="A1:B50"/>
  <sheetViews>
    <sheetView showGridLines="0" zoomScale="80" zoomScaleNormal="80" workbookViewId="0">
      <pane ySplit="2" topLeftCell="A33" activePane="bottomLeft" state="frozen"/>
      <selection pane="bottomLeft" sqref="A1:B50"/>
    </sheetView>
  </sheetViews>
  <sheetFormatPr baseColWidth="10" defaultColWidth="9.1796875" defaultRowHeight="13" x14ac:dyDescent="0.3"/>
  <cols>
    <col min="1" max="1" width="57.7265625" style="35" customWidth="1"/>
    <col min="2" max="2" width="124.81640625" style="35" customWidth="1"/>
    <col min="3" max="16384" width="9.1796875" style="35"/>
  </cols>
  <sheetData>
    <row r="1" spans="1:2" ht="39" customHeight="1" x14ac:dyDescent="0.3">
      <c r="A1" s="268" t="s">
        <v>53</v>
      </c>
      <c r="B1" s="268"/>
    </row>
    <row r="2" spans="1:2" ht="19.149999999999999" customHeight="1" x14ac:dyDescent="0.3">
      <c r="A2" s="30" t="s">
        <v>54</v>
      </c>
      <c r="B2" s="31" t="s">
        <v>55</v>
      </c>
    </row>
    <row r="3" spans="1:2" ht="16.149999999999999" customHeight="1" x14ac:dyDescent="0.3">
      <c r="A3" s="270" t="s">
        <v>56</v>
      </c>
      <c r="B3" s="271"/>
    </row>
    <row r="4" spans="1:2" ht="30" customHeight="1" x14ac:dyDescent="0.3">
      <c r="A4" s="32" t="s">
        <v>57</v>
      </c>
      <c r="B4" s="33"/>
    </row>
    <row r="5" spans="1:2" ht="18" customHeight="1" x14ac:dyDescent="0.3">
      <c r="A5" s="270" t="s">
        <v>58</v>
      </c>
      <c r="B5" s="271"/>
    </row>
    <row r="6" spans="1:2" ht="44.5" customHeight="1" x14ac:dyDescent="0.3">
      <c r="A6" s="32" t="s">
        <v>59</v>
      </c>
      <c r="B6" s="34"/>
    </row>
    <row r="7" spans="1:2" ht="58.15" customHeight="1" x14ac:dyDescent="0.3">
      <c r="A7" s="32" t="s">
        <v>60</v>
      </c>
      <c r="B7" s="33"/>
    </row>
    <row r="8" spans="1:2" ht="71.5" customHeight="1" x14ac:dyDescent="0.3">
      <c r="A8" s="32" t="s">
        <v>61</v>
      </c>
      <c r="B8" s="33"/>
    </row>
    <row r="9" spans="1:2" ht="54.65" customHeight="1" x14ac:dyDescent="0.3">
      <c r="A9" s="32" t="s">
        <v>62</v>
      </c>
      <c r="B9" s="33"/>
    </row>
    <row r="10" spans="1:2" ht="25.15" customHeight="1" x14ac:dyDescent="0.3">
      <c r="A10" s="269" t="s">
        <v>63</v>
      </c>
      <c r="B10" s="269"/>
    </row>
    <row r="11" spans="1:2" ht="30.65" customHeight="1" x14ac:dyDescent="0.3">
      <c r="A11" s="270" t="s">
        <v>64</v>
      </c>
      <c r="B11" s="271"/>
    </row>
    <row r="12" spans="1:2" ht="43.9" customHeight="1" x14ac:dyDescent="0.3">
      <c r="A12" s="32" t="s">
        <v>65</v>
      </c>
      <c r="B12" s="34"/>
    </row>
    <row r="13" spans="1:2" ht="43.9" customHeight="1" x14ac:dyDescent="0.3">
      <c r="A13" s="32" t="s">
        <v>66</v>
      </c>
      <c r="B13" s="33"/>
    </row>
    <row r="14" spans="1:2" ht="70.150000000000006" customHeight="1" x14ac:dyDescent="0.3">
      <c r="A14" s="32" t="s">
        <v>67</v>
      </c>
      <c r="B14" s="34"/>
    </row>
    <row r="15" spans="1:2" ht="43.15" customHeight="1" x14ac:dyDescent="0.3">
      <c r="A15" s="32" t="s">
        <v>68</v>
      </c>
      <c r="B15" s="33"/>
    </row>
    <row r="16" spans="1:2" ht="44.5" customHeight="1" x14ac:dyDescent="0.3">
      <c r="A16" s="32" t="s">
        <v>69</v>
      </c>
      <c r="B16" s="33"/>
    </row>
    <row r="17" spans="1:2" ht="29.5" customHeight="1" x14ac:dyDescent="0.3">
      <c r="A17" s="32" t="s">
        <v>70</v>
      </c>
      <c r="B17" s="33"/>
    </row>
    <row r="18" spans="1:2" ht="31.9" customHeight="1" x14ac:dyDescent="0.3">
      <c r="A18" s="32" t="s">
        <v>71</v>
      </c>
      <c r="B18" s="33"/>
    </row>
    <row r="19" spans="1:2" ht="98.5" customHeight="1" x14ac:dyDescent="0.3">
      <c r="A19" s="32" t="s">
        <v>72</v>
      </c>
      <c r="B19" s="34"/>
    </row>
    <row r="20" spans="1:2" ht="57.65" customHeight="1" x14ac:dyDescent="0.3">
      <c r="A20" s="32" t="s">
        <v>73</v>
      </c>
      <c r="B20" s="34"/>
    </row>
    <row r="21" spans="1:2" ht="70.150000000000006" customHeight="1" x14ac:dyDescent="0.3">
      <c r="A21" s="32" t="s">
        <v>74</v>
      </c>
      <c r="B21" s="33"/>
    </row>
    <row r="22" spans="1:2" ht="109.9" customHeight="1" x14ac:dyDescent="0.3">
      <c r="A22" s="32" t="s">
        <v>75</v>
      </c>
      <c r="B22" s="34"/>
    </row>
    <row r="23" spans="1:2" ht="70.150000000000006" customHeight="1" x14ac:dyDescent="0.3">
      <c r="A23" s="32" t="s">
        <v>76</v>
      </c>
      <c r="B23" s="34"/>
    </row>
    <row r="24" spans="1:2" ht="70.150000000000006" customHeight="1" x14ac:dyDescent="0.3">
      <c r="A24" s="32" t="s">
        <v>77</v>
      </c>
      <c r="B24" s="34"/>
    </row>
    <row r="25" spans="1:2" ht="56.5" customHeight="1" x14ac:dyDescent="0.3">
      <c r="A25" s="32" t="s">
        <v>78</v>
      </c>
      <c r="B25" s="33"/>
    </row>
    <row r="26" spans="1:2" ht="44.5" customHeight="1" x14ac:dyDescent="0.3">
      <c r="A26" s="32" t="s">
        <v>79</v>
      </c>
      <c r="B26" s="34"/>
    </row>
    <row r="27" spans="1:2" ht="58.15" customHeight="1" x14ac:dyDescent="0.3">
      <c r="A27" s="32" t="s">
        <v>80</v>
      </c>
      <c r="B27" s="34"/>
    </row>
    <row r="28" spans="1:2" ht="31.15" customHeight="1" x14ac:dyDescent="0.3">
      <c r="A28" s="32" t="s">
        <v>81</v>
      </c>
      <c r="B28" s="34"/>
    </row>
    <row r="29" spans="1:2" ht="19.149999999999999" customHeight="1" x14ac:dyDescent="0.3">
      <c r="A29" s="269" t="s">
        <v>82</v>
      </c>
      <c r="B29" s="269"/>
    </row>
    <row r="30" spans="1:2" ht="83.5" customHeight="1" x14ac:dyDescent="0.3">
      <c r="A30" s="32" t="s">
        <v>83</v>
      </c>
      <c r="B30" s="34"/>
    </row>
    <row r="31" spans="1:2" ht="99" customHeight="1" x14ac:dyDescent="0.3">
      <c r="A31" s="32" t="s">
        <v>84</v>
      </c>
      <c r="B31" s="34"/>
    </row>
    <row r="32" spans="1:2" ht="33.65" customHeight="1" x14ac:dyDescent="0.3">
      <c r="A32" s="270" t="s">
        <v>85</v>
      </c>
      <c r="B32" s="271"/>
    </row>
    <row r="33" spans="1:2" ht="45" customHeight="1" x14ac:dyDescent="0.3">
      <c r="A33" s="32" t="s">
        <v>86</v>
      </c>
      <c r="B33" s="34"/>
    </row>
    <row r="34" spans="1:2" ht="43.9" customHeight="1" x14ac:dyDescent="0.3">
      <c r="A34" s="32" t="s">
        <v>87</v>
      </c>
      <c r="B34" s="34"/>
    </row>
    <row r="35" spans="1:2" ht="56.5" customHeight="1" x14ac:dyDescent="0.3">
      <c r="A35" s="32" t="s">
        <v>88</v>
      </c>
      <c r="B35" s="34"/>
    </row>
    <row r="36" spans="1:2" ht="30.65" customHeight="1" x14ac:dyDescent="0.3">
      <c r="A36" s="270" t="s">
        <v>89</v>
      </c>
      <c r="B36" s="271"/>
    </row>
    <row r="37" spans="1:2" ht="58.15" customHeight="1" x14ac:dyDescent="0.3">
      <c r="A37" s="32" t="s">
        <v>90</v>
      </c>
      <c r="B37" s="33"/>
    </row>
    <row r="38" spans="1:2" ht="60" customHeight="1" x14ac:dyDescent="0.3">
      <c r="A38" s="32" t="s">
        <v>91</v>
      </c>
      <c r="B38" s="34"/>
    </row>
    <row r="39" spans="1:2" ht="47.5" customHeight="1" x14ac:dyDescent="0.3">
      <c r="A39" s="32" t="s">
        <v>92</v>
      </c>
      <c r="B39" s="34"/>
    </row>
    <row r="40" spans="1:2" ht="30" customHeight="1" x14ac:dyDescent="0.3">
      <c r="A40" s="272" t="s">
        <v>93</v>
      </c>
      <c r="B40" s="273"/>
    </row>
    <row r="41" spans="1:2" ht="52.9" customHeight="1" x14ac:dyDescent="0.3">
      <c r="A41" s="32" t="s">
        <v>94</v>
      </c>
      <c r="B41" s="34"/>
    </row>
    <row r="42" spans="1:2" ht="55.15" customHeight="1" x14ac:dyDescent="0.3">
      <c r="A42" s="32" t="s">
        <v>95</v>
      </c>
      <c r="B42" s="34"/>
    </row>
    <row r="43" spans="1:2" ht="57" customHeight="1" x14ac:dyDescent="0.3">
      <c r="A43" s="32" t="s">
        <v>96</v>
      </c>
      <c r="B43" s="34"/>
    </row>
    <row r="44" spans="1:2" ht="58.15" customHeight="1" x14ac:dyDescent="0.3">
      <c r="A44" s="32" t="s">
        <v>97</v>
      </c>
      <c r="B44" s="34"/>
    </row>
    <row r="45" spans="1:2" ht="69" customHeight="1" x14ac:dyDescent="0.3">
      <c r="A45" s="32" t="s">
        <v>98</v>
      </c>
      <c r="B45" s="34"/>
    </row>
    <row r="46" spans="1:2" ht="42.65" customHeight="1" x14ac:dyDescent="0.3">
      <c r="A46" s="32" t="s">
        <v>99</v>
      </c>
      <c r="B46" s="34"/>
    </row>
    <row r="47" spans="1:2" customFormat="1" ht="14.5" x14ac:dyDescent="0.35"/>
    <row r="48" spans="1:2" ht="46.9" customHeight="1" x14ac:dyDescent="0.3">
      <c r="A48" s="260" t="s">
        <v>100</v>
      </c>
      <c r="B48" s="260"/>
    </row>
    <row r="49" spans="1:2" ht="31.15" customHeight="1" x14ac:dyDescent="0.3">
      <c r="A49" s="260" t="s">
        <v>101</v>
      </c>
      <c r="B49" s="260"/>
    </row>
    <row r="50" spans="1:2" ht="45" customHeight="1" x14ac:dyDescent="0.3">
      <c r="A50" s="255" t="s">
        <v>102</v>
      </c>
      <c r="B50" s="255"/>
    </row>
  </sheetData>
  <sheetProtection formatCells="0" formatColumns="0" formatRows="0" insertRows="0" deleteRows="0"/>
  <mergeCells count="12">
    <mergeCell ref="A48:B48"/>
    <mergeCell ref="A49:B49"/>
    <mergeCell ref="A1:B1"/>
    <mergeCell ref="A50:B50"/>
    <mergeCell ref="A10:B10"/>
    <mergeCell ref="A29:B29"/>
    <mergeCell ref="A32:B32"/>
    <mergeCell ref="A11:B11"/>
    <mergeCell ref="A5:B5"/>
    <mergeCell ref="A3:B3"/>
    <mergeCell ref="A36:B36"/>
    <mergeCell ref="A40:B40"/>
  </mergeCells>
  <conditionalFormatting sqref="A3">
    <cfRule type="colorScale" priority="4">
      <colorScale>
        <cfvo type="min"/>
        <cfvo type="percentile" val="50"/>
        <cfvo type="max"/>
        <color rgb="FF63BE7B"/>
        <color rgb="FFFFEB84"/>
        <color rgb="FFF8696B"/>
      </colorScale>
    </cfRule>
  </conditionalFormatting>
  <conditionalFormatting sqref="A5">
    <cfRule type="colorScale" priority="2">
      <colorScale>
        <cfvo type="min"/>
        <cfvo type="percentile" val="50"/>
        <cfvo type="max"/>
        <color rgb="FF63BE7B"/>
        <color rgb="FFFFEB84"/>
        <color rgb="FFF8696B"/>
      </colorScale>
    </cfRule>
  </conditionalFormatting>
  <conditionalFormatting sqref="A2:B2">
    <cfRule type="colorScale" priority="5">
      <colorScale>
        <cfvo type="min"/>
        <cfvo type="percentile" val="50"/>
        <cfvo type="max"/>
        <color rgb="FF63BE7B"/>
        <color rgb="FFFFEB84"/>
        <color rgb="FFF8696B"/>
      </colorScale>
    </cfRule>
  </conditionalFormatting>
  <conditionalFormatting sqref="A4:B4">
    <cfRule type="colorScale" priority="3">
      <colorScale>
        <cfvo type="min"/>
        <cfvo type="percentile" val="50"/>
        <cfvo type="max"/>
        <color rgb="FF63BE7B"/>
        <color rgb="FFFFEB84"/>
        <color rgb="FFF8696B"/>
      </colorScale>
    </cfRule>
  </conditionalFormatting>
  <conditionalFormatting sqref="B7:B9">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43917-9A29-4BD8-92D2-FC08A88A70B7}">
  <dimension ref="A1:K35"/>
  <sheetViews>
    <sheetView showGridLines="0" zoomScale="80" zoomScaleNormal="80" workbookViewId="0">
      <pane ySplit="7" topLeftCell="A32" activePane="bottomLeft" state="frozen"/>
      <selection pane="bottomLeft" sqref="A1:K35"/>
    </sheetView>
  </sheetViews>
  <sheetFormatPr baseColWidth="10" defaultColWidth="8.7265625" defaultRowHeight="13" x14ac:dyDescent="0.35"/>
  <cols>
    <col min="1" max="1" width="59.26953125" style="38" customWidth="1"/>
    <col min="2" max="7" width="16" style="38" customWidth="1"/>
    <col min="8" max="11" width="27.26953125" style="38" customWidth="1"/>
    <col min="12" max="16384" width="8.7265625" style="38"/>
  </cols>
  <sheetData>
    <row r="1" spans="1:11" ht="19.899999999999999" customHeight="1" x14ac:dyDescent="0.35">
      <c r="A1" s="268" t="s">
        <v>103</v>
      </c>
      <c r="B1" s="268"/>
      <c r="C1" s="268"/>
      <c r="D1" s="268"/>
      <c r="E1" s="268"/>
      <c r="F1" s="268"/>
      <c r="G1" s="268"/>
      <c r="H1" s="268"/>
      <c r="I1" s="268"/>
      <c r="J1" s="268"/>
      <c r="K1" s="268"/>
    </row>
    <row r="2" spans="1:11" ht="15.65" customHeight="1" x14ac:dyDescent="0.35">
      <c r="A2" s="278" t="s">
        <v>104</v>
      </c>
      <c r="B2" s="278"/>
      <c r="C2" s="278"/>
      <c r="D2" s="278"/>
      <c r="E2" s="278"/>
      <c r="F2" s="278"/>
      <c r="G2" s="278"/>
      <c r="H2" s="278"/>
      <c r="I2" s="278"/>
      <c r="J2" s="278"/>
      <c r="K2" s="278"/>
    </row>
    <row r="3" spans="1:11" s="39" customFormat="1" ht="63" customHeight="1" x14ac:dyDescent="0.35">
      <c r="A3" s="280"/>
      <c r="B3" s="279" t="s">
        <v>105</v>
      </c>
      <c r="C3" s="279" t="s">
        <v>106</v>
      </c>
      <c r="D3" s="279" t="s">
        <v>107</v>
      </c>
      <c r="E3" s="279"/>
      <c r="F3" s="279"/>
      <c r="G3" s="279"/>
      <c r="H3" s="279" t="s">
        <v>108</v>
      </c>
      <c r="I3" s="279" t="s">
        <v>109</v>
      </c>
      <c r="J3" s="279" t="s">
        <v>110</v>
      </c>
      <c r="K3" s="279"/>
    </row>
    <row r="4" spans="1:11" s="39" customFormat="1" ht="10.9" customHeight="1" x14ac:dyDescent="0.35">
      <c r="A4" s="280"/>
      <c r="B4" s="279"/>
      <c r="C4" s="279"/>
      <c r="D4" s="282">
        <v>2025</v>
      </c>
      <c r="E4" s="282" t="s">
        <v>111</v>
      </c>
      <c r="F4" s="282">
        <v>2030</v>
      </c>
      <c r="G4" s="282">
        <v>2050</v>
      </c>
      <c r="H4" s="279"/>
      <c r="I4" s="279"/>
      <c r="J4" s="279"/>
      <c r="K4" s="279"/>
    </row>
    <row r="5" spans="1:11" s="39" customFormat="1" ht="6" hidden="1" customHeight="1" x14ac:dyDescent="0.35">
      <c r="A5" s="280"/>
      <c r="B5" s="279"/>
      <c r="C5" s="279"/>
      <c r="D5" s="282"/>
      <c r="E5" s="282"/>
      <c r="F5" s="282"/>
      <c r="G5" s="282"/>
      <c r="H5" s="279"/>
      <c r="I5" s="279"/>
      <c r="J5" s="279"/>
      <c r="K5" s="279"/>
    </row>
    <row r="6" spans="1:11" s="39" customFormat="1" ht="13.9" customHeight="1" x14ac:dyDescent="0.35">
      <c r="A6" s="280"/>
      <c r="B6" s="279"/>
      <c r="C6" s="279"/>
      <c r="D6" s="282"/>
      <c r="E6" s="282"/>
      <c r="F6" s="282"/>
      <c r="G6" s="282"/>
      <c r="H6" s="279"/>
      <c r="I6" s="279"/>
      <c r="J6" s="279"/>
      <c r="K6" s="279"/>
    </row>
    <row r="7" spans="1:11" s="39" customFormat="1" ht="58.9" customHeight="1" x14ac:dyDescent="0.35">
      <c r="A7" s="280"/>
      <c r="B7" s="279"/>
      <c r="C7" s="279"/>
      <c r="D7" s="282"/>
      <c r="E7" s="282"/>
      <c r="F7" s="282"/>
      <c r="G7" s="282"/>
      <c r="H7" s="279"/>
      <c r="I7" s="279"/>
      <c r="J7" s="279"/>
      <c r="K7" s="279"/>
    </row>
    <row r="8" spans="1:11" ht="74.5" x14ac:dyDescent="0.35">
      <c r="A8" s="40" t="s">
        <v>112</v>
      </c>
      <c r="B8" s="41"/>
      <c r="C8" s="41">
        <v>2022</v>
      </c>
      <c r="D8" s="42"/>
      <c r="E8" s="42"/>
      <c r="F8" s="42"/>
      <c r="G8" s="42"/>
      <c r="H8" s="42"/>
      <c r="I8" s="42"/>
      <c r="J8" s="281"/>
      <c r="K8" s="281"/>
    </row>
    <row r="9" spans="1:11" x14ac:dyDescent="0.35">
      <c r="A9" s="275" t="s">
        <v>25</v>
      </c>
      <c r="B9" s="275"/>
      <c r="C9" s="275"/>
      <c r="D9" s="275"/>
      <c r="E9" s="275"/>
      <c r="F9" s="275"/>
      <c r="G9" s="275"/>
      <c r="H9" s="275"/>
      <c r="I9" s="275"/>
      <c r="J9" s="275"/>
      <c r="K9" s="275"/>
    </row>
    <row r="10" spans="1:11" ht="76.900000000000006" customHeight="1" x14ac:dyDescent="0.35">
      <c r="A10" s="44" t="s">
        <v>113</v>
      </c>
      <c r="B10" s="45" t="s">
        <v>114</v>
      </c>
      <c r="C10" s="46">
        <v>2.7699999999999999E-2</v>
      </c>
      <c r="D10" s="46">
        <v>8.8700000000000001E-2</v>
      </c>
      <c r="E10" s="47"/>
      <c r="F10" s="48">
        <v>0.115</v>
      </c>
      <c r="G10" s="49">
        <v>0.24</v>
      </c>
      <c r="H10" s="50" t="s">
        <v>115</v>
      </c>
      <c r="I10" s="50" t="s">
        <v>116</v>
      </c>
      <c r="J10" s="51"/>
      <c r="K10" s="51"/>
    </row>
    <row r="11" spans="1:11" ht="30" customHeight="1" x14ac:dyDescent="0.35">
      <c r="A11" s="43" t="s">
        <v>117</v>
      </c>
      <c r="B11" s="52"/>
      <c r="C11" s="52"/>
      <c r="D11" s="53"/>
      <c r="E11" s="53"/>
      <c r="F11" s="53"/>
      <c r="G11" s="53"/>
      <c r="H11" s="54"/>
      <c r="I11" s="54"/>
      <c r="J11" s="42"/>
      <c r="K11" s="42"/>
    </row>
    <row r="12" spans="1:11" ht="57" customHeight="1" x14ac:dyDescent="0.35">
      <c r="A12" s="43" t="s">
        <v>118</v>
      </c>
      <c r="B12" s="52"/>
      <c r="C12" s="52"/>
      <c r="D12" s="52"/>
      <c r="E12" s="52"/>
      <c r="F12" s="52"/>
      <c r="G12" s="52"/>
      <c r="H12" s="41"/>
      <c r="I12" s="41"/>
      <c r="J12" s="42"/>
      <c r="K12" s="42"/>
    </row>
    <row r="13" spans="1:11" ht="73.150000000000006" customHeight="1" x14ac:dyDescent="0.35">
      <c r="A13" s="43" t="s">
        <v>119</v>
      </c>
      <c r="B13" s="55"/>
      <c r="C13" s="56"/>
      <c r="D13" s="56"/>
      <c r="E13" s="56"/>
      <c r="F13" s="56"/>
      <c r="G13" s="56"/>
      <c r="H13" s="41"/>
      <c r="I13" s="41"/>
      <c r="J13" s="42"/>
      <c r="K13" s="42"/>
    </row>
    <row r="14" spans="1:11" ht="56.5" customHeight="1" x14ac:dyDescent="0.35">
      <c r="A14" s="43" t="s">
        <v>120</v>
      </c>
      <c r="B14" s="57"/>
      <c r="C14" s="58"/>
      <c r="D14" s="58"/>
      <c r="E14" s="58"/>
      <c r="F14" s="58"/>
      <c r="G14" s="58"/>
      <c r="H14" s="52"/>
      <c r="I14" s="41"/>
      <c r="J14" s="42"/>
      <c r="K14" s="42"/>
    </row>
    <row r="15" spans="1:11" ht="46.9" customHeight="1" x14ac:dyDescent="0.35">
      <c r="A15" s="43" t="s">
        <v>121</v>
      </c>
      <c r="B15" s="57"/>
      <c r="C15" s="58"/>
      <c r="D15" s="58"/>
      <c r="E15" s="58"/>
      <c r="F15" s="58"/>
      <c r="G15" s="58"/>
      <c r="H15" s="52"/>
      <c r="I15" s="41"/>
      <c r="J15" s="42"/>
      <c r="K15" s="42"/>
    </row>
    <row r="16" spans="1:11" ht="83.5" customHeight="1" x14ac:dyDescent="0.35">
      <c r="A16" s="43" t="s">
        <v>122</v>
      </c>
      <c r="B16" s="57"/>
      <c r="C16" s="58"/>
      <c r="D16" s="58"/>
      <c r="E16" s="58"/>
      <c r="F16" s="58"/>
      <c r="G16" s="58"/>
      <c r="H16" s="41"/>
      <c r="I16" s="41"/>
      <c r="J16" s="42"/>
      <c r="K16" s="42"/>
    </row>
    <row r="17" spans="1:11" ht="56.5" customHeight="1" x14ac:dyDescent="0.35">
      <c r="A17" s="43" t="s">
        <v>123</v>
      </c>
      <c r="B17" s="57"/>
      <c r="C17" s="58"/>
      <c r="D17" s="58"/>
      <c r="E17" s="58"/>
      <c r="F17" s="58"/>
      <c r="G17" s="58"/>
      <c r="H17" s="52"/>
      <c r="I17" s="41"/>
      <c r="J17" s="42"/>
      <c r="K17" s="42"/>
    </row>
    <row r="18" spans="1:11" ht="70.150000000000006" customHeight="1" x14ac:dyDescent="0.35">
      <c r="A18" s="43" t="s">
        <v>124</v>
      </c>
      <c r="B18" s="57"/>
      <c r="C18" s="58"/>
      <c r="D18" s="58"/>
      <c r="E18" s="58"/>
      <c r="F18" s="58"/>
      <c r="G18" s="58"/>
      <c r="H18" s="41"/>
      <c r="I18" s="41"/>
      <c r="J18" s="42"/>
      <c r="K18" s="42"/>
    </row>
    <row r="19" spans="1:11" ht="27.65" customHeight="1" x14ac:dyDescent="0.35">
      <c r="A19" s="43" t="s">
        <v>125</v>
      </c>
      <c r="B19" s="59"/>
      <c r="C19" s="60"/>
      <c r="D19" s="60"/>
      <c r="E19" s="60"/>
      <c r="F19" s="60"/>
      <c r="G19" s="60"/>
      <c r="H19" s="61"/>
      <c r="I19" s="62"/>
      <c r="J19" s="62"/>
      <c r="K19" s="62"/>
    </row>
    <row r="20" spans="1:11" ht="56.5" customHeight="1" x14ac:dyDescent="0.35">
      <c r="A20" s="43" t="s">
        <v>126</v>
      </c>
      <c r="B20" s="57"/>
      <c r="C20" s="58"/>
      <c r="D20" s="58"/>
      <c r="E20" s="58"/>
      <c r="F20" s="58"/>
      <c r="G20" s="58"/>
      <c r="H20" s="55"/>
      <c r="I20" s="56"/>
      <c r="J20" s="56"/>
      <c r="K20" s="56"/>
    </row>
    <row r="21" spans="1:11" ht="34.9" customHeight="1" x14ac:dyDescent="0.35">
      <c r="A21" s="43" t="s">
        <v>127</v>
      </c>
      <c r="B21" s="57"/>
      <c r="C21" s="58"/>
      <c r="D21" s="58"/>
      <c r="E21" s="58"/>
      <c r="F21" s="58"/>
      <c r="G21" s="58"/>
      <c r="H21" s="55"/>
      <c r="I21" s="56"/>
      <c r="J21" s="56"/>
      <c r="K21" s="56"/>
    </row>
    <row r="22" spans="1:11" ht="43.9" customHeight="1" x14ac:dyDescent="0.35">
      <c r="A22" s="43" t="s">
        <v>128</v>
      </c>
      <c r="B22" s="57"/>
      <c r="C22" s="58"/>
      <c r="D22" s="58"/>
      <c r="E22" s="58"/>
      <c r="F22" s="58"/>
      <c r="G22" s="58"/>
      <c r="H22" s="55"/>
      <c r="I22" s="56"/>
      <c r="J22" s="56"/>
      <c r="K22" s="56"/>
    </row>
    <row r="23" spans="1:11" ht="42.65" customHeight="1" x14ac:dyDescent="0.35">
      <c r="A23" s="43" t="s">
        <v>129</v>
      </c>
      <c r="B23" s="57"/>
      <c r="C23" s="58"/>
      <c r="D23" s="58"/>
      <c r="E23" s="58"/>
      <c r="F23" s="58"/>
      <c r="G23" s="58"/>
      <c r="H23" s="57"/>
      <c r="I23" s="56"/>
      <c r="J23" s="56"/>
      <c r="K23" s="56"/>
    </row>
    <row r="24" spans="1:11" ht="100.9" customHeight="1" x14ac:dyDescent="0.35">
      <c r="A24" s="43" t="s">
        <v>130</v>
      </c>
      <c r="B24" s="57"/>
      <c r="C24" s="58"/>
      <c r="D24" s="58"/>
      <c r="E24" s="58"/>
      <c r="F24" s="58"/>
      <c r="G24" s="58"/>
      <c r="H24" s="55"/>
      <c r="I24" s="56"/>
      <c r="J24" s="56"/>
      <c r="K24" s="56"/>
    </row>
    <row r="25" spans="1:11" ht="45" customHeight="1" x14ac:dyDescent="0.35">
      <c r="A25" s="43" t="s">
        <v>131</v>
      </c>
      <c r="B25" s="57"/>
      <c r="C25" s="58"/>
      <c r="D25" s="58"/>
      <c r="E25" s="58"/>
      <c r="F25" s="58"/>
      <c r="G25" s="58"/>
      <c r="H25" s="55"/>
      <c r="I25" s="56"/>
      <c r="J25" s="56"/>
      <c r="K25" s="56"/>
    </row>
    <row r="26" spans="1:11" ht="63.65" customHeight="1" x14ac:dyDescent="0.35">
      <c r="A26" s="43" t="s">
        <v>132</v>
      </c>
      <c r="B26" s="57"/>
      <c r="C26" s="58"/>
      <c r="D26" s="58"/>
      <c r="E26" s="58"/>
      <c r="F26" s="58"/>
      <c r="G26" s="58"/>
      <c r="H26" s="55"/>
      <c r="I26" s="56"/>
      <c r="J26" s="56"/>
      <c r="K26" s="56"/>
    </row>
    <row r="27" spans="1:11" ht="48" customHeight="1" x14ac:dyDescent="0.35">
      <c r="A27" s="43" t="s">
        <v>133</v>
      </c>
      <c r="B27" s="57"/>
      <c r="C27" s="58"/>
      <c r="D27" s="58"/>
      <c r="E27" s="58"/>
      <c r="F27" s="58"/>
      <c r="G27" s="58"/>
      <c r="H27" s="55"/>
      <c r="I27" s="56"/>
      <c r="J27" s="56"/>
      <c r="K27" s="56"/>
    </row>
    <row r="28" spans="1:11" ht="48" customHeight="1" x14ac:dyDescent="0.35">
      <c r="A28" s="40" t="s">
        <v>134</v>
      </c>
      <c r="B28" s="276"/>
      <c r="C28" s="276"/>
      <c r="D28" s="276"/>
      <c r="E28" s="276"/>
      <c r="F28" s="276"/>
      <c r="G28" s="276"/>
      <c r="H28" s="275"/>
      <c r="I28" s="275"/>
      <c r="J28" s="275"/>
      <c r="K28" s="275"/>
    </row>
    <row r="29" spans="1:11" x14ac:dyDescent="0.35">
      <c r="A29" s="43" t="s">
        <v>135</v>
      </c>
      <c r="B29" s="274"/>
      <c r="C29" s="274"/>
      <c r="D29" s="274"/>
      <c r="E29" s="274"/>
      <c r="F29" s="274"/>
      <c r="G29" s="274"/>
      <c r="H29" s="61"/>
      <c r="I29" s="62"/>
      <c r="J29" s="62"/>
      <c r="K29" s="62"/>
    </row>
    <row r="30" spans="1:11" ht="31.9" customHeight="1" x14ac:dyDescent="0.35">
      <c r="A30" s="43" t="s">
        <v>136</v>
      </c>
      <c r="B30" s="274"/>
      <c r="C30" s="274"/>
      <c r="D30" s="274"/>
      <c r="E30" s="274"/>
      <c r="F30" s="274"/>
      <c r="G30" s="274"/>
      <c r="H30" s="55"/>
      <c r="I30" s="56"/>
      <c r="J30" s="56"/>
      <c r="K30" s="56"/>
    </row>
    <row r="31" spans="1:11" ht="75" customHeight="1" x14ac:dyDescent="0.35">
      <c r="A31" s="43" t="s">
        <v>137</v>
      </c>
      <c r="B31" s="274"/>
      <c r="C31" s="274"/>
      <c r="D31" s="274"/>
      <c r="E31" s="274"/>
      <c r="F31" s="274"/>
      <c r="G31" s="274"/>
      <c r="H31" s="55"/>
      <c r="I31" s="56"/>
      <c r="J31" s="56"/>
      <c r="K31" s="56"/>
    </row>
    <row r="32" spans="1:11" x14ac:dyDescent="0.35">
      <c r="A32" s="43" t="s">
        <v>138</v>
      </c>
      <c r="B32" s="274"/>
      <c r="C32" s="274"/>
      <c r="D32" s="274"/>
      <c r="E32" s="274"/>
      <c r="F32" s="274"/>
      <c r="G32" s="274"/>
      <c r="H32" s="55"/>
      <c r="I32" s="56"/>
      <c r="J32" s="56"/>
      <c r="K32" s="56"/>
    </row>
    <row r="33" spans="1:11" x14ac:dyDescent="0.35">
      <c r="A33" s="43" t="s">
        <v>139</v>
      </c>
      <c r="B33" s="274"/>
      <c r="C33" s="274"/>
      <c r="D33" s="274"/>
      <c r="E33" s="274"/>
      <c r="F33" s="274"/>
      <c r="G33" s="274"/>
      <c r="H33" s="55"/>
      <c r="I33" s="56"/>
      <c r="J33" s="56"/>
      <c r="K33" s="56"/>
    </row>
    <row r="34" spans="1:11" customFormat="1" ht="14.5" x14ac:dyDescent="0.35"/>
    <row r="35" spans="1:11" ht="60" customHeight="1" x14ac:dyDescent="0.35">
      <c r="A35" s="277" t="s">
        <v>140</v>
      </c>
      <c r="B35" s="277"/>
      <c r="C35" s="277"/>
      <c r="D35" s="277"/>
      <c r="E35" s="277"/>
      <c r="F35" s="277"/>
      <c r="G35" s="277"/>
      <c r="H35" s="277"/>
      <c r="I35" s="277"/>
      <c r="J35" s="277"/>
      <c r="K35" s="277"/>
    </row>
  </sheetData>
  <sheetProtection formatCells="0" formatColumns="0" formatRows="0" insertColumns="0" insertRows="0" deleteColumns="0" deleteRows="0"/>
  <mergeCells count="23">
    <mergeCell ref="A1:K1"/>
    <mergeCell ref="A35:K35"/>
    <mergeCell ref="A9:K9"/>
    <mergeCell ref="A2:K2"/>
    <mergeCell ref="D3:G3"/>
    <mergeCell ref="A3:A7"/>
    <mergeCell ref="J8:K8"/>
    <mergeCell ref="B3:B7"/>
    <mergeCell ref="D4:D7"/>
    <mergeCell ref="E4:E7"/>
    <mergeCell ref="F4:F7"/>
    <mergeCell ref="G4:G7"/>
    <mergeCell ref="C3:C7"/>
    <mergeCell ref="H3:H7"/>
    <mergeCell ref="I3:I7"/>
    <mergeCell ref="J3:K7"/>
    <mergeCell ref="B32:G32"/>
    <mergeCell ref="B33:G33"/>
    <mergeCell ref="H28:K28"/>
    <mergeCell ref="B28:G28"/>
    <mergeCell ref="B29:G29"/>
    <mergeCell ref="B30:G30"/>
    <mergeCell ref="B31:G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18AD-AFAA-4815-9DE6-9CA3E52D1EB0}">
  <dimension ref="A1:L64"/>
  <sheetViews>
    <sheetView showGridLines="0" topLeftCell="D1" zoomScale="80" zoomScaleNormal="80" workbookViewId="0">
      <pane ySplit="4" topLeftCell="A5" activePane="bottomLeft" state="frozen"/>
      <selection pane="bottomLeft" activeCell="F65" sqref="F65:F67"/>
    </sheetView>
  </sheetViews>
  <sheetFormatPr baseColWidth="10" defaultColWidth="8.81640625" defaultRowHeight="13" x14ac:dyDescent="0.35"/>
  <cols>
    <col min="1" max="1" width="8.81640625" style="71"/>
    <col min="2" max="2" width="34.54296875" style="29" bestFit="1" customWidth="1"/>
    <col min="3" max="3" width="43.1796875" style="29" bestFit="1" customWidth="1"/>
    <col min="4" max="4" width="68.7265625" style="29" bestFit="1" customWidth="1"/>
    <col min="5" max="9" width="20.26953125" style="29" customWidth="1"/>
    <col min="10" max="10" width="36.26953125" style="29" customWidth="1"/>
    <col min="11" max="12" width="19.81640625" style="29" customWidth="1"/>
    <col min="13" max="16384" width="8.81640625" style="29"/>
  </cols>
  <sheetData>
    <row r="1" spans="1:12" ht="46.9" customHeight="1" x14ac:dyDescent="0.35">
      <c r="A1" s="287" t="s">
        <v>141</v>
      </c>
      <c r="B1" s="287"/>
      <c r="C1" s="287"/>
      <c r="D1" s="287"/>
      <c r="E1" s="287"/>
      <c r="F1" s="287"/>
      <c r="G1" s="287"/>
      <c r="H1" s="287"/>
      <c r="I1" s="287"/>
      <c r="J1" s="287"/>
      <c r="K1" s="287"/>
      <c r="L1" s="287"/>
    </row>
    <row r="2" spans="1:12" s="71" customFormat="1" ht="36.65" customHeight="1" x14ac:dyDescent="0.35">
      <c r="A2" s="288" t="s">
        <v>142</v>
      </c>
      <c r="B2" s="289" t="s">
        <v>143</v>
      </c>
      <c r="C2" s="289" t="s">
        <v>144</v>
      </c>
      <c r="D2" s="289" t="s">
        <v>145</v>
      </c>
      <c r="E2" s="289" t="s">
        <v>146</v>
      </c>
      <c r="F2" s="289" t="s">
        <v>147</v>
      </c>
      <c r="G2" s="289" t="s">
        <v>148</v>
      </c>
      <c r="H2" s="289" t="s">
        <v>149</v>
      </c>
      <c r="I2" s="289" t="s">
        <v>150</v>
      </c>
      <c r="J2" s="289" t="s">
        <v>151</v>
      </c>
      <c r="K2" s="290" t="s">
        <v>152</v>
      </c>
      <c r="L2" s="290"/>
    </row>
    <row r="3" spans="1:12" ht="36.65" customHeight="1" x14ac:dyDescent="0.35">
      <c r="A3" s="288"/>
      <c r="B3" s="289"/>
      <c r="C3" s="289"/>
      <c r="D3" s="289"/>
      <c r="E3" s="289"/>
      <c r="F3" s="289"/>
      <c r="G3" s="289"/>
      <c r="H3" s="289"/>
      <c r="I3" s="289"/>
      <c r="J3" s="289"/>
      <c r="K3" s="289" t="s">
        <v>153</v>
      </c>
      <c r="L3" s="289" t="s">
        <v>154</v>
      </c>
    </row>
    <row r="4" spans="1:12" ht="36.65" customHeight="1" x14ac:dyDescent="0.35">
      <c r="A4" s="288"/>
      <c r="B4" s="289"/>
      <c r="C4" s="289"/>
      <c r="D4" s="289"/>
      <c r="E4" s="289"/>
      <c r="F4" s="289"/>
      <c r="G4" s="289"/>
      <c r="H4" s="289"/>
      <c r="I4" s="289"/>
      <c r="J4" s="289"/>
      <c r="K4" s="289"/>
      <c r="L4" s="289"/>
    </row>
    <row r="5" spans="1:12" ht="58" x14ac:dyDescent="0.35">
      <c r="A5" s="70">
        <v>1</v>
      </c>
      <c r="B5" s="72" t="s">
        <v>155</v>
      </c>
      <c r="C5" s="72" t="s">
        <v>156</v>
      </c>
      <c r="D5" s="72" t="s">
        <v>157</v>
      </c>
      <c r="E5" s="82" t="s">
        <v>158</v>
      </c>
      <c r="F5" s="72" t="s">
        <v>159</v>
      </c>
      <c r="G5" s="72" t="s">
        <v>160</v>
      </c>
      <c r="H5" s="72" t="s">
        <v>161</v>
      </c>
      <c r="I5" s="82">
        <v>2024</v>
      </c>
      <c r="J5" s="72" t="s">
        <v>162</v>
      </c>
      <c r="K5" s="72"/>
      <c r="L5" s="72" t="s">
        <v>163</v>
      </c>
    </row>
    <row r="6" spans="1:12" ht="74.5" customHeight="1" x14ac:dyDescent="0.35">
      <c r="A6" s="70">
        <v>2</v>
      </c>
      <c r="B6" s="72" t="s">
        <v>164</v>
      </c>
      <c r="C6" s="72" t="s">
        <v>165</v>
      </c>
      <c r="D6" s="72" t="s">
        <v>166</v>
      </c>
      <c r="E6" s="82" t="s">
        <v>158</v>
      </c>
      <c r="F6" s="72" t="s">
        <v>167</v>
      </c>
      <c r="G6" s="72" t="s">
        <v>168</v>
      </c>
      <c r="H6" s="72" t="s">
        <v>169</v>
      </c>
      <c r="I6" s="72">
        <v>2022</v>
      </c>
      <c r="J6" s="72" t="s">
        <v>170</v>
      </c>
      <c r="K6" s="72"/>
      <c r="L6" s="72" t="s">
        <v>163</v>
      </c>
    </row>
    <row r="7" spans="1:12" ht="72.5" x14ac:dyDescent="0.35">
      <c r="A7" s="70">
        <v>3</v>
      </c>
      <c r="B7" s="72" t="s">
        <v>171</v>
      </c>
      <c r="C7" s="72" t="s">
        <v>172</v>
      </c>
      <c r="D7" s="72" t="s">
        <v>173</v>
      </c>
      <c r="E7" s="82" t="s">
        <v>158</v>
      </c>
      <c r="F7" s="82" t="s">
        <v>159</v>
      </c>
      <c r="G7" s="82" t="s">
        <v>168</v>
      </c>
      <c r="H7" s="82" t="s">
        <v>174</v>
      </c>
      <c r="I7" s="82">
        <v>2023</v>
      </c>
      <c r="J7" s="72" t="s">
        <v>175</v>
      </c>
      <c r="K7" s="72"/>
      <c r="L7" s="72" t="s">
        <v>163</v>
      </c>
    </row>
    <row r="8" spans="1:12" ht="86.5" customHeight="1" x14ac:dyDescent="0.35">
      <c r="A8" s="70">
        <v>4</v>
      </c>
      <c r="B8" s="72" t="s">
        <v>176</v>
      </c>
      <c r="C8" s="72" t="s">
        <v>177</v>
      </c>
      <c r="D8" s="72" t="s">
        <v>178</v>
      </c>
      <c r="E8" s="82" t="s">
        <v>158</v>
      </c>
      <c r="F8" s="82" t="s">
        <v>159</v>
      </c>
      <c r="G8" s="82" t="s">
        <v>179</v>
      </c>
      <c r="H8" s="82" t="s">
        <v>180</v>
      </c>
      <c r="I8" s="82">
        <v>2023</v>
      </c>
      <c r="J8" s="72" t="s">
        <v>175</v>
      </c>
      <c r="K8" s="72"/>
      <c r="L8" s="72" t="s">
        <v>163</v>
      </c>
    </row>
    <row r="9" spans="1:12" ht="72.5" x14ac:dyDescent="0.35">
      <c r="A9" s="70">
        <v>5</v>
      </c>
      <c r="B9" s="72" t="s">
        <v>181</v>
      </c>
      <c r="C9" s="72" t="s">
        <v>182</v>
      </c>
      <c r="D9" s="72" t="s">
        <v>183</v>
      </c>
      <c r="E9" s="82" t="s">
        <v>158</v>
      </c>
      <c r="F9" s="72" t="s">
        <v>184</v>
      </c>
      <c r="G9" s="82" t="s">
        <v>179</v>
      </c>
      <c r="H9" s="82" t="s">
        <v>180</v>
      </c>
      <c r="I9" s="82">
        <v>2022</v>
      </c>
      <c r="J9" s="72" t="s">
        <v>185</v>
      </c>
      <c r="K9" s="72"/>
      <c r="L9" s="72" t="s">
        <v>163</v>
      </c>
    </row>
    <row r="10" spans="1:12" ht="58" x14ac:dyDescent="0.35">
      <c r="A10" s="70">
        <v>6</v>
      </c>
      <c r="B10" s="72" t="s">
        <v>186</v>
      </c>
      <c r="C10" s="72" t="s">
        <v>187</v>
      </c>
      <c r="D10" s="72" t="s">
        <v>188</v>
      </c>
      <c r="E10" s="82" t="s">
        <v>158</v>
      </c>
      <c r="F10" s="82" t="s">
        <v>189</v>
      </c>
      <c r="G10" s="82" t="s">
        <v>179</v>
      </c>
      <c r="H10" s="82" t="s">
        <v>180</v>
      </c>
      <c r="I10" s="82">
        <v>2023</v>
      </c>
      <c r="J10" s="72" t="s">
        <v>175</v>
      </c>
      <c r="K10" s="72"/>
      <c r="L10" s="72" t="s">
        <v>163</v>
      </c>
    </row>
    <row r="11" spans="1:12" ht="87" x14ac:dyDescent="0.35">
      <c r="A11" s="70">
        <v>7</v>
      </c>
      <c r="B11" s="72" t="s">
        <v>190</v>
      </c>
      <c r="C11" s="72" t="s">
        <v>191</v>
      </c>
      <c r="D11" s="72" t="s">
        <v>192</v>
      </c>
      <c r="E11" s="82" t="s">
        <v>158</v>
      </c>
      <c r="F11" s="72" t="s">
        <v>193</v>
      </c>
      <c r="G11" s="82" t="s">
        <v>179</v>
      </c>
      <c r="H11" s="82" t="s">
        <v>180</v>
      </c>
      <c r="I11" s="82">
        <v>2021</v>
      </c>
      <c r="J11" s="72" t="s">
        <v>175</v>
      </c>
      <c r="K11" s="72"/>
      <c r="L11" s="72" t="s">
        <v>163</v>
      </c>
    </row>
    <row r="12" spans="1:12" ht="101.5" x14ac:dyDescent="0.35">
      <c r="A12" s="70">
        <v>8</v>
      </c>
      <c r="B12" s="72" t="s">
        <v>194</v>
      </c>
      <c r="C12" s="72" t="s">
        <v>195</v>
      </c>
      <c r="D12" s="72" t="s">
        <v>196</v>
      </c>
      <c r="E12" s="82" t="s">
        <v>197</v>
      </c>
      <c r="F12" s="82" t="s">
        <v>189</v>
      </c>
      <c r="G12" s="82" t="s">
        <v>198</v>
      </c>
      <c r="H12" s="82" t="s">
        <v>199</v>
      </c>
      <c r="I12" s="82"/>
      <c r="J12" s="72" t="s">
        <v>200</v>
      </c>
      <c r="K12" s="72"/>
      <c r="L12" s="72" t="s">
        <v>163</v>
      </c>
    </row>
    <row r="13" spans="1:12" ht="130.5" x14ac:dyDescent="0.35">
      <c r="A13" s="70">
        <v>9</v>
      </c>
      <c r="B13" s="72" t="s">
        <v>201</v>
      </c>
      <c r="C13" s="72" t="s">
        <v>202</v>
      </c>
      <c r="D13" s="72" t="s">
        <v>203</v>
      </c>
      <c r="E13" s="82" t="s">
        <v>158</v>
      </c>
      <c r="F13" s="72" t="s">
        <v>189</v>
      </c>
      <c r="G13" s="82" t="s">
        <v>204</v>
      </c>
      <c r="H13" s="83" t="s">
        <v>205</v>
      </c>
      <c r="I13" s="72">
        <v>2023</v>
      </c>
      <c r="J13" s="72" t="s">
        <v>175</v>
      </c>
      <c r="K13" s="72"/>
      <c r="L13" s="72" t="s">
        <v>163</v>
      </c>
    </row>
    <row r="14" spans="1:12" ht="58" x14ac:dyDescent="0.35">
      <c r="A14" s="70">
        <v>10</v>
      </c>
      <c r="B14" s="72" t="s">
        <v>206</v>
      </c>
      <c r="C14" s="72" t="s">
        <v>207</v>
      </c>
      <c r="D14" s="72" t="s">
        <v>208</v>
      </c>
      <c r="E14" s="72" t="s">
        <v>158</v>
      </c>
      <c r="F14" s="72" t="s">
        <v>189</v>
      </c>
      <c r="G14" s="72" t="s">
        <v>209</v>
      </c>
      <c r="H14" s="82" t="s">
        <v>180</v>
      </c>
      <c r="I14" s="82">
        <v>2023</v>
      </c>
      <c r="J14" s="84" t="s">
        <v>210</v>
      </c>
      <c r="K14" s="72"/>
      <c r="L14" s="72" t="s">
        <v>163</v>
      </c>
    </row>
    <row r="15" spans="1:12" ht="72.5" x14ac:dyDescent="0.35">
      <c r="A15" s="70">
        <v>11</v>
      </c>
      <c r="B15" s="82" t="s">
        <v>211</v>
      </c>
      <c r="C15" s="82" t="s">
        <v>212</v>
      </c>
      <c r="D15" s="72" t="s">
        <v>213</v>
      </c>
      <c r="E15" s="82" t="s">
        <v>197</v>
      </c>
      <c r="F15" s="82" t="s">
        <v>189</v>
      </c>
      <c r="G15" s="72" t="s">
        <v>209</v>
      </c>
      <c r="H15" s="83" t="s">
        <v>214</v>
      </c>
      <c r="I15" s="82">
        <v>2022</v>
      </c>
      <c r="J15" s="84" t="s">
        <v>210</v>
      </c>
      <c r="K15" s="72"/>
      <c r="L15" s="72" t="s">
        <v>163</v>
      </c>
    </row>
    <row r="16" spans="1:12" ht="87" x14ac:dyDescent="0.35">
      <c r="A16" s="70">
        <v>12</v>
      </c>
      <c r="B16" s="82" t="s">
        <v>215</v>
      </c>
      <c r="C16" s="82" t="s">
        <v>216</v>
      </c>
      <c r="D16" s="72" t="s">
        <v>217</v>
      </c>
      <c r="E16" s="82" t="s">
        <v>197</v>
      </c>
      <c r="F16" s="82" t="s">
        <v>189</v>
      </c>
      <c r="G16" s="72" t="s">
        <v>209</v>
      </c>
      <c r="H16" s="83" t="s">
        <v>214</v>
      </c>
      <c r="I16" s="82">
        <v>2022</v>
      </c>
      <c r="J16" s="84" t="s">
        <v>210</v>
      </c>
      <c r="K16" s="72"/>
      <c r="L16" s="72" t="s">
        <v>163</v>
      </c>
    </row>
    <row r="17" spans="1:12" ht="87" x14ac:dyDescent="0.35">
      <c r="A17" s="70">
        <v>13</v>
      </c>
      <c r="B17" s="72" t="s">
        <v>218</v>
      </c>
      <c r="C17" s="72" t="s">
        <v>219</v>
      </c>
      <c r="D17" s="72" t="s">
        <v>220</v>
      </c>
      <c r="E17" s="82" t="s">
        <v>158</v>
      </c>
      <c r="F17" s="72"/>
      <c r="G17" s="72"/>
      <c r="H17" s="72"/>
      <c r="I17" s="72"/>
      <c r="J17" s="72"/>
      <c r="K17" s="72"/>
      <c r="L17" s="72" t="s">
        <v>163</v>
      </c>
    </row>
    <row r="18" spans="1:12" ht="49.5" x14ac:dyDescent="0.35">
      <c r="A18" s="70">
        <v>14</v>
      </c>
      <c r="B18" s="73" t="s">
        <v>221</v>
      </c>
      <c r="C18" s="73" t="s">
        <v>222</v>
      </c>
      <c r="D18" s="73" t="s">
        <v>223</v>
      </c>
      <c r="E18" s="82" t="s">
        <v>197</v>
      </c>
      <c r="F18" s="85" t="s">
        <v>189</v>
      </c>
      <c r="G18" s="85" t="s">
        <v>179</v>
      </c>
      <c r="H18" s="82" t="s">
        <v>180</v>
      </c>
      <c r="I18" s="73"/>
      <c r="J18" s="73" t="s">
        <v>224</v>
      </c>
      <c r="K18" s="73"/>
      <c r="L18" s="72"/>
    </row>
    <row r="19" spans="1:12" ht="101.5" x14ac:dyDescent="0.35">
      <c r="A19" s="70">
        <v>15</v>
      </c>
      <c r="B19" s="73" t="s">
        <v>225</v>
      </c>
      <c r="C19" s="73" t="s">
        <v>226</v>
      </c>
      <c r="D19" s="73" t="s">
        <v>227</v>
      </c>
      <c r="E19" s="82" t="s">
        <v>158</v>
      </c>
      <c r="F19" s="85" t="s">
        <v>189</v>
      </c>
      <c r="G19" s="85" t="s">
        <v>179</v>
      </c>
      <c r="H19" s="82" t="s">
        <v>180</v>
      </c>
      <c r="I19" s="73"/>
      <c r="J19" s="73" t="s">
        <v>224</v>
      </c>
      <c r="K19" s="73"/>
      <c r="L19" s="72" t="s">
        <v>163</v>
      </c>
    </row>
    <row r="20" spans="1:12" ht="101.5" x14ac:dyDescent="0.35">
      <c r="A20" s="70">
        <v>16</v>
      </c>
      <c r="B20" s="85" t="s">
        <v>228</v>
      </c>
      <c r="C20" s="85" t="s">
        <v>229</v>
      </c>
      <c r="D20" s="85" t="s">
        <v>230</v>
      </c>
      <c r="E20" s="82" t="s">
        <v>197</v>
      </c>
      <c r="F20" s="85" t="s">
        <v>189</v>
      </c>
      <c r="G20" s="85" t="s">
        <v>179</v>
      </c>
      <c r="H20" s="82" t="s">
        <v>180</v>
      </c>
      <c r="I20" s="73"/>
      <c r="J20" s="73"/>
      <c r="K20" s="73"/>
      <c r="L20" s="72"/>
    </row>
    <row r="21" spans="1:12" ht="87" x14ac:dyDescent="0.35">
      <c r="A21" s="70">
        <v>17</v>
      </c>
      <c r="B21" s="85" t="s">
        <v>231</v>
      </c>
      <c r="C21" s="85" t="s">
        <v>232</v>
      </c>
      <c r="D21" s="85" t="s">
        <v>233</v>
      </c>
      <c r="E21" s="82" t="s">
        <v>158</v>
      </c>
      <c r="F21" s="85" t="s">
        <v>189</v>
      </c>
      <c r="G21" s="85" t="s">
        <v>179</v>
      </c>
      <c r="H21" s="82" t="s">
        <v>180</v>
      </c>
      <c r="I21" s="73"/>
      <c r="J21" s="73"/>
      <c r="K21" s="73"/>
      <c r="L21" s="72"/>
    </row>
    <row r="22" spans="1:12" ht="72.5" x14ac:dyDescent="0.35">
      <c r="A22" s="70">
        <v>18</v>
      </c>
      <c r="B22" s="74" t="s">
        <v>234</v>
      </c>
      <c r="C22" s="74" t="s">
        <v>235</v>
      </c>
      <c r="D22" s="74" t="s">
        <v>236</v>
      </c>
      <c r="E22" s="82" t="s">
        <v>158</v>
      </c>
      <c r="F22" s="85" t="s">
        <v>189</v>
      </c>
      <c r="G22" s="85" t="s">
        <v>179</v>
      </c>
      <c r="H22" s="82" t="s">
        <v>180</v>
      </c>
      <c r="I22" s="74"/>
      <c r="J22" s="74"/>
      <c r="K22" s="74"/>
      <c r="L22" s="72" t="s">
        <v>163</v>
      </c>
    </row>
    <row r="23" spans="1:12" ht="49.5" x14ac:dyDescent="0.35">
      <c r="A23" s="70">
        <v>19</v>
      </c>
      <c r="B23" s="74" t="s">
        <v>237</v>
      </c>
      <c r="C23" s="74" t="s">
        <v>238</v>
      </c>
      <c r="D23" s="74" t="s">
        <v>239</v>
      </c>
      <c r="E23" s="82" t="s">
        <v>158</v>
      </c>
      <c r="F23" s="86" t="s">
        <v>189</v>
      </c>
      <c r="G23" s="86" t="s">
        <v>179</v>
      </c>
      <c r="H23" s="82" t="s">
        <v>180</v>
      </c>
      <c r="I23" s="74"/>
      <c r="J23" s="74"/>
      <c r="K23" s="74"/>
      <c r="L23" s="72" t="s">
        <v>163</v>
      </c>
    </row>
    <row r="24" spans="1:12" ht="72.5" x14ac:dyDescent="0.35">
      <c r="A24" s="70">
        <v>20</v>
      </c>
      <c r="B24" s="74" t="s">
        <v>240</v>
      </c>
      <c r="C24" s="74" t="s">
        <v>241</v>
      </c>
      <c r="D24" s="74" t="s">
        <v>242</v>
      </c>
      <c r="E24" s="82" t="s">
        <v>158</v>
      </c>
      <c r="F24" s="86" t="s">
        <v>189</v>
      </c>
      <c r="G24" s="86" t="s">
        <v>179</v>
      </c>
      <c r="H24" s="82" t="s">
        <v>180</v>
      </c>
      <c r="I24" s="74"/>
      <c r="J24" s="74"/>
      <c r="K24" s="74"/>
      <c r="L24" s="72" t="s">
        <v>163</v>
      </c>
    </row>
    <row r="25" spans="1:12" ht="87" x14ac:dyDescent="0.35">
      <c r="A25" s="70">
        <v>21</v>
      </c>
      <c r="B25" s="75" t="s">
        <v>243</v>
      </c>
      <c r="C25" s="75" t="s">
        <v>244</v>
      </c>
      <c r="D25" s="75" t="s">
        <v>245</v>
      </c>
      <c r="E25" s="73" t="s">
        <v>158</v>
      </c>
      <c r="F25" s="86" t="s">
        <v>189</v>
      </c>
      <c r="G25" s="86" t="s">
        <v>179</v>
      </c>
      <c r="H25" s="82" t="s">
        <v>180</v>
      </c>
      <c r="I25" s="75"/>
      <c r="J25" s="75"/>
      <c r="K25" s="75"/>
      <c r="L25" s="72" t="s">
        <v>163</v>
      </c>
    </row>
    <row r="26" spans="1:12" ht="49.5" x14ac:dyDescent="0.35">
      <c r="A26" s="70">
        <v>22</v>
      </c>
      <c r="B26" s="86" t="s">
        <v>246</v>
      </c>
      <c r="C26" s="86" t="s">
        <v>247</v>
      </c>
      <c r="D26" s="86" t="s">
        <v>248</v>
      </c>
      <c r="E26" s="86" t="s">
        <v>197</v>
      </c>
      <c r="F26" s="86" t="s">
        <v>189</v>
      </c>
      <c r="G26" s="86" t="s">
        <v>179</v>
      </c>
      <c r="H26" s="82" t="s">
        <v>180</v>
      </c>
      <c r="I26" s="75"/>
      <c r="J26" s="75"/>
      <c r="K26" s="75"/>
      <c r="L26" s="72"/>
    </row>
    <row r="27" spans="1:12" ht="58" x14ac:dyDescent="0.35">
      <c r="A27" s="70">
        <v>23</v>
      </c>
      <c r="B27" s="86" t="s">
        <v>190</v>
      </c>
      <c r="C27" s="86" t="s">
        <v>249</v>
      </c>
      <c r="D27" s="86" t="s">
        <v>250</v>
      </c>
      <c r="E27" s="86" t="s">
        <v>197</v>
      </c>
      <c r="F27" s="86" t="s">
        <v>189</v>
      </c>
      <c r="G27" s="86" t="s">
        <v>179</v>
      </c>
      <c r="H27" s="82" t="s">
        <v>180</v>
      </c>
      <c r="I27" s="75"/>
      <c r="J27" s="75"/>
      <c r="K27" s="75"/>
      <c r="L27" s="72"/>
    </row>
    <row r="28" spans="1:12" ht="72.5" x14ac:dyDescent="0.35">
      <c r="A28" s="70">
        <v>24</v>
      </c>
      <c r="B28" s="86" t="s">
        <v>251</v>
      </c>
      <c r="C28" s="86" t="s">
        <v>252</v>
      </c>
      <c r="D28" s="86" t="s">
        <v>253</v>
      </c>
      <c r="E28" s="86" t="s">
        <v>197</v>
      </c>
      <c r="F28" s="86" t="s">
        <v>189</v>
      </c>
      <c r="G28" s="86" t="s">
        <v>179</v>
      </c>
      <c r="H28" s="82" t="s">
        <v>180</v>
      </c>
      <c r="I28" s="75"/>
      <c r="J28" s="75"/>
      <c r="K28" s="75"/>
      <c r="L28" s="72"/>
    </row>
    <row r="29" spans="1:12" ht="101.5" x14ac:dyDescent="0.35">
      <c r="A29" s="70">
        <v>25</v>
      </c>
      <c r="B29" s="86" t="s">
        <v>254</v>
      </c>
      <c r="C29" s="86" t="s">
        <v>255</v>
      </c>
      <c r="D29" s="86" t="s">
        <v>256</v>
      </c>
      <c r="E29" s="86" t="s">
        <v>197</v>
      </c>
      <c r="F29" s="86" t="s">
        <v>189</v>
      </c>
      <c r="G29" s="86" t="s">
        <v>179</v>
      </c>
      <c r="H29" s="82" t="s">
        <v>180</v>
      </c>
      <c r="I29" s="75"/>
      <c r="J29" s="75"/>
      <c r="K29" s="75"/>
      <c r="L29" s="72"/>
    </row>
    <row r="30" spans="1:12" ht="174" x14ac:dyDescent="0.35">
      <c r="A30" s="70">
        <v>26</v>
      </c>
      <c r="B30" s="86" t="s">
        <v>257</v>
      </c>
      <c r="C30" s="86" t="s">
        <v>258</v>
      </c>
      <c r="D30" s="86" t="s">
        <v>259</v>
      </c>
      <c r="E30" s="86" t="s">
        <v>197</v>
      </c>
      <c r="F30" s="86" t="s">
        <v>189</v>
      </c>
      <c r="G30" s="86" t="s">
        <v>179</v>
      </c>
      <c r="H30" s="82" t="s">
        <v>180</v>
      </c>
      <c r="I30" s="87">
        <v>2020</v>
      </c>
      <c r="J30" s="75"/>
      <c r="K30" s="75"/>
      <c r="L30" s="72"/>
    </row>
    <row r="31" spans="1:12" ht="12" customHeight="1" x14ac:dyDescent="0.35">
      <c r="A31" s="291" t="s">
        <v>260</v>
      </c>
      <c r="B31" s="291"/>
      <c r="C31" s="291"/>
      <c r="D31" s="291"/>
      <c r="E31" s="291"/>
      <c r="F31" s="291"/>
      <c r="G31" s="291"/>
      <c r="H31" s="291"/>
      <c r="I31" s="291"/>
      <c r="J31" s="291"/>
      <c r="K31" s="291"/>
      <c r="L31" s="291"/>
    </row>
    <row r="32" spans="1:12" x14ac:dyDescent="0.35">
      <c r="A32" s="291" t="s">
        <v>261</v>
      </c>
      <c r="B32" s="291"/>
      <c r="C32" s="291"/>
      <c r="D32" s="291"/>
      <c r="E32" s="291"/>
      <c r="F32" s="291"/>
      <c r="G32" s="291"/>
      <c r="H32" s="291"/>
      <c r="I32" s="291"/>
      <c r="J32" s="291"/>
      <c r="K32" s="291"/>
      <c r="L32" s="291"/>
    </row>
    <row r="33" spans="1:12" ht="30.65" customHeight="1" x14ac:dyDescent="0.35">
      <c r="A33" s="292" t="s">
        <v>262</v>
      </c>
      <c r="B33" s="292"/>
      <c r="C33" s="292"/>
      <c r="D33" s="292"/>
      <c r="E33" s="292"/>
      <c r="F33" s="292"/>
      <c r="G33" s="292"/>
      <c r="H33" s="292"/>
      <c r="I33" s="292"/>
      <c r="J33" s="292"/>
      <c r="K33" s="292"/>
      <c r="L33" s="292"/>
    </row>
    <row r="34" spans="1:12" ht="26.5" customHeight="1" x14ac:dyDescent="0.35">
      <c r="A34" s="292" t="s">
        <v>263</v>
      </c>
      <c r="B34" s="292"/>
      <c r="C34" s="292"/>
      <c r="D34" s="292"/>
      <c r="E34" s="292"/>
      <c r="F34" s="292"/>
      <c r="G34" s="292"/>
      <c r="H34" s="292"/>
      <c r="I34" s="292"/>
      <c r="J34" s="292"/>
      <c r="K34" s="292"/>
      <c r="L34" s="292"/>
    </row>
    <row r="35" spans="1:12" x14ac:dyDescent="0.35">
      <c r="A35" s="292" t="s">
        <v>264</v>
      </c>
      <c r="B35" s="292"/>
      <c r="C35" s="292"/>
      <c r="D35" s="292"/>
      <c r="E35" s="292"/>
      <c r="F35" s="292"/>
      <c r="G35" s="292"/>
      <c r="H35" s="292"/>
      <c r="I35" s="292"/>
      <c r="J35" s="292"/>
      <c r="K35" s="292"/>
      <c r="L35" s="292"/>
    </row>
    <row r="36" spans="1:12" x14ac:dyDescent="0.35">
      <c r="A36" s="292" t="s">
        <v>265</v>
      </c>
      <c r="B36" s="292"/>
      <c r="C36" s="292"/>
      <c r="D36" s="292"/>
      <c r="E36" s="292"/>
      <c r="F36" s="292"/>
      <c r="G36" s="292"/>
      <c r="H36" s="292"/>
      <c r="I36" s="292"/>
      <c r="J36" s="292"/>
      <c r="K36" s="292"/>
      <c r="L36" s="292"/>
    </row>
    <row r="37" spans="1:12" x14ac:dyDescent="0.35">
      <c r="A37" s="292" t="s">
        <v>266</v>
      </c>
      <c r="B37" s="292"/>
      <c r="C37" s="292"/>
      <c r="D37" s="292"/>
      <c r="E37" s="292"/>
      <c r="F37" s="292"/>
      <c r="G37" s="292"/>
      <c r="H37" s="292"/>
      <c r="I37" s="292"/>
      <c r="J37" s="292"/>
      <c r="K37" s="292"/>
      <c r="L37" s="292"/>
    </row>
    <row r="38" spans="1:12" x14ac:dyDescent="0.35">
      <c r="A38" s="292" t="s">
        <v>267</v>
      </c>
      <c r="B38" s="292"/>
      <c r="C38" s="292"/>
      <c r="D38" s="292"/>
      <c r="E38" s="292"/>
      <c r="F38" s="292"/>
      <c r="G38" s="292"/>
      <c r="H38" s="292"/>
      <c r="I38" s="292"/>
      <c r="J38" s="292"/>
      <c r="K38" s="292"/>
      <c r="L38" s="292"/>
    </row>
    <row r="39" spans="1:12" x14ac:dyDescent="0.35">
      <c r="A39" s="293" t="s">
        <v>268</v>
      </c>
      <c r="B39" s="292"/>
      <c r="C39" s="292"/>
      <c r="D39" s="292"/>
      <c r="E39" s="292"/>
      <c r="F39" s="292"/>
      <c r="G39" s="292"/>
      <c r="H39" s="292"/>
      <c r="I39" s="292"/>
      <c r="J39" s="292"/>
      <c r="K39" s="292"/>
      <c r="L39" s="292"/>
    </row>
    <row r="40" spans="1:12" x14ac:dyDescent="0.35">
      <c r="A40" s="292" t="s">
        <v>269</v>
      </c>
      <c r="B40" s="292"/>
      <c r="C40" s="292"/>
      <c r="D40" s="292"/>
      <c r="E40" s="292"/>
      <c r="F40" s="292"/>
      <c r="G40" s="292"/>
      <c r="H40" s="292"/>
      <c r="I40" s="292"/>
      <c r="J40" s="292"/>
      <c r="K40" s="292"/>
      <c r="L40" s="292"/>
    </row>
    <row r="41" spans="1:12" x14ac:dyDescent="0.35">
      <c r="A41" s="293" t="s">
        <v>270</v>
      </c>
      <c r="B41" s="292"/>
      <c r="C41" s="292"/>
      <c r="D41" s="292"/>
      <c r="E41" s="292"/>
      <c r="F41" s="292"/>
      <c r="G41" s="292"/>
      <c r="H41" s="292"/>
      <c r="I41" s="292"/>
      <c r="J41" s="292"/>
      <c r="K41" s="292"/>
      <c r="L41" s="292"/>
    </row>
    <row r="42" spans="1:12" ht="18" customHeight="1" x14ac:dyDescent="0.35">
      <c r="A42" s="292" t="s">
        <v>271</v>
      </c>
      <c r="B42" s="292"/>
      <c r="C42" s="292"/>
      <c r="D42" s="292"/>
      <c r="E42" s="292"/>
      <c r="F42" s="292"/>
      <c r="G42" s="292"/>
      <c r="H42" s="292"/>
      <c r="I42" s="292"/>
      <c r="J42" s="292"/>
      <c r="K42" s="292"/>
      <c r="L42" s="292"/>
    </row>
    <row r="43" spans="1:12" ht="27" customHeight="1" x14ac:dyDescent="0.35">
      <c r="A43" s="292" t="s">
        <v>272</v>
      </c>
      <c r="B43" s="292"/>
      <c r="C43" s="292"/>
      <c r="D43" s="292"/>
      <c r="E43" s="292"/>
      <c r="F43" s="292"/>
      <c r="G43" s="292"/>
      <c r="H43" s="292"/>
      <c r="I43" s="292"/>
      <c r="J43" s="292"/>
      <c r="K43" s="292"/>
      <c r="L43" s="292"/>
    </row>
    <row r="44" spans="1:12" ht="27" customHeight="1" x14ac:dyDescent="0.35">
      <c r="A44" s="292"/>
      <c r="B44" s="292"/>
      <c r="C44" s="292"/>
      <c r="D44" s="292"/>
      <c r="E44" s="292"/>
      <c r="F44" s="292"/>
      <c r="G44" s="292"/>
      <c r="H44" s="292"/>
      <c r="I44" s="292"/>
      <c r="J44" s="292"/>
      <c r="K44" s="292"/>
      <c r="L44" s="292"/>
    </row>
    <row r="45" spans="1:12" x14ac:dyDescent="0.35">
      <c r="B45" s="93" t="s">
        <v>341</v>
      </c>
      <c r="C45" s="93" t="s">
        <v>358</v>
      </c>
      <c r="D45" s="93" t="s">
        <v>2</v>
      </c>
    </row>
    <row r="46" spans="1:12" ht="26" x14ac:dyDescent="0.35">
      <c r="A46" s="88"/>
      <c r="B46" s="283" t="s">
        <v>348</v>
      </c>
      <c r="C46" s="91" t="s">
        <v>347</v>
      </c>
      <c r="D46" s="89" t="s">
        <v>360</v>
      </c>
      <c r="E46" s="88"/>
      <c r="F46" s="88"/>
      <c r="G46" s="88"/>
      <c r="H46" s="88"/>
      <c r="I46" s="88"/>
      <c r="J46" s="88"/>
      <c r="K46" s="88"/>
      <c r="L46" s="88"/>
    </row>
    <row r="47" spans="1:12" ht="39" x14ac:dyDescent="0.35">
      <c r="B47" s="284"/>
      <c r="C47" s="92" t="s">
        <v>346</v>
      </c>
      <c r="D47" s="90" t="s">
        <v>361</v>
      </c>
    </row>
    <row r="48" spans="1:12" ht="26" x14ac:dyDescent="0.35">
      <c r="B48" s="283" t="s">
        <v>343</v>
      </c>
      <c r="C48" s="92" t="s">
        <v>354</v>
      </c>
      <c r="D48" s="90" t="s">
        <v>359</v>
      </c>
    </row>
    <row r="49" spans="2:4" ht="39" x14ac:dyDescent="0.35">
      <c r="B49" s="284"/>
      <c r="C49" s="92" t="s">
        <v>345</v>
      </c>
      <c r="D49" s="90" t="s">
        <v>356</v>
      </c>
    </row>
    <row r="50" spans="2:4" ht="26" x14ac:dyDescent="0.35">
      <c r="B50" s="284"/>
      <c r="C50" s="92" t="s">
        <v>344</v>
      </c>
      <c r="D50" s="90" t="s">
        <v>355</v>
      </c>
    </row>
    <row r="51" spans="2:4" ht="39" x14ac:dyDescent="0.35">
      <c r="B51" s="285"/>
      <c r="C51" s="92" t="s">
        <v>350</v>
      </c>
      <c r="D51" s="90" t="s">
        <v>357</v>
      </c>
    </row>
    <row r="52" spans="2:4" ht="39" x14ac:dyDescent="0.35">
      <c r="B52" s="283" t="s">
        <v>342</v>
      </c>
      <c r="C52" s="92" t="s">
        <v>369</v>
      </c>
      <c r="D52" s="90" t="s">
        <v>365</v>
      </c>
    </row>
    <row r="53" spans="2:4" ht="26" x14ac:dyDescent="0.35">
      <c r="B53" s="284"/>
      <c r="C53" s="92" t="s">
        <v>367</v>
      </c>
      <c r="D53" s="90" t="s">
        <v>368</v>
      </c>
    </row>
    <row r="54" spans="2:4" ht="52" x14ac:dyDescent="0.35">
      <c r="B54" s="284"/>
      <c r="C54" s="92" t="s">
        <v>352</v>
      </c>
      <c r="D54" s="90" t="s">
        <v>366</v>
      </c>
    </row>
    <row r="55" spans="2:4" ht="39" x14ac:dyDescent="0.35">
      <c r="B55" s="285"/>
      <c r="C55" s="92" t="s">
        <v>353</v>
      </c>
      <c r="D55" s="90" t="s">
        <v>364</v>
      </c>
    </row>
    <row r="56" spans="2:4" ht="39" x14ac:dyDescent="0.35">
      <c r="B56" s="286" t="s">
        <v>351</v>
      </c>
      <c r="C56" s="92" t="s">
        <v>370</v>
      </c>
      <c r="D56" s="90" t="s">
        <v>363</v>
      </c>
    </row>
    <row r="57" spans="2:4" ht="26" x14ac:dyDescent="0.35">
      <c r="B57" s="286"/>
      <c r="C57" s="92" t="s">
        <v>349</v>
      </c>
      <c r="D57" s="90" t="s">
        <v>362</v>
      </c>
    </row>
    <row r="58" spans="2:4" ht="26.5" customHeight="1" x14ac:dyDescent="0.35">
      <c r="B58" s="286"/>
      <c r="C58" s="92" t="s">
        <v>377</v>
      </c>
      <c r="D58" s="90" t="s">
        <v>378</v>
      </c>
    </row>
    <row r="61" spans="2:4" x14ac:dyDescent="0.35">
      <c r="B61" s="93" t="s">
        <v>371</v>
      </c>
      <c r="C61" s="93" t="s">
        <v>2</v>
      </c>
    </row>
    <row r="62" spans="2:4" ht="52" x14ac:dyDescent="0.35">
      <c r="B62" s="90" t="s">
        <v>189</v>
      </c>
      <c r="C62" s="90" t="s">
        <v>374</v>
      </c>
    </row>
    <row r="63" spans="2:4" ht="39" x14ac:dyDescent="0.35">
      <c r="B63" s="90" t="s">
        <v>372</v>
      </c>
      <c r="C63" s="90" t="s">
        <v>375</v>
      </c>
    </row>
    <row r="64" spans="2:4" ht="78" x14ac:dyDescent="0.35">
      <c r="B64" s="90" t="s">
        <v>373</v>
      </c>
      <c r="C64" s="90" t="s">
        <v>376</v>
      </c>
    </row>
  </sheetData>
  <sheetProtection formatCells="0" formatColumns="0" formatRows="0" insertRows="0" deleteRows="0"/>
  <mergeCells count="32">
    <mergeCell ref="A34:L34"/>
    <mergeCell ref="A35:L35"/>
    <mergeCell ref="A43:L43"/>
    <mergeCell ref="A44:L44"/>
    <mergeCell ref="A36:L36"/>
    <mergeCell ref="A39:L39"/>
    <mergeCell ref="A40:L40"/>
    <mergeCell ref="A41:L41"/>
    <mergeCell ref="A42:L42"/>
    <mergeCell ref="A37:L37"/>
    <mergeCell ref="A38:L38"/>
    <mergeCell ref="D2:D4"/>
    <mergeCell ref="E2:E4"/>
    <mergeCell ref="A31:L31"/>
    <mergeCell ref="A32:L32"/>
    <mergeCell ref="A33:L33"/>
    <mergeCell ref="B48:B51"/>
    <mergeCell ref="B52:B55"/>
    <mergeCell ref="B56:B58"/>
    <mergeCell ref="B46:B47"/>
    <mergeCell ref="A1:L1"/>
    <mergeCell ref="A2:A4"/>
    <mergeCell ref="I2:I4"/>
    <mergeCell ref="J2:J4"/>
    <mergeCell ref="K2:L2"/>
    <mergeCell ref="K3:K4"/>
    <mergeCell ref="L3:L4"/>
    <mergeCell ref="F2:F4"/>
    <mergeCell ref="G2:G4"/>
    <mergeCell ref="H2:H4"/>
    <mergeCell ref="B2:B4"/>
    <mergeCell ref="C2:C4"/>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E7A5-6E3F-4ACE-9276-3796EFEDC114}">
  <dimension ref="A1:E30"/>
  <sheetViews>
    <sheetView showGridLines="0" zoomScale="80" zoomScaleNormal="80" workbookViewId="0">
      <pane ySplit="3" topLeftCell="A4" activePane="bottomLeft" state="frozen"/>
      <selection pane="bottomLeft" activeCell="B31" sqref="B31"/>
    </sheetView>
  </sheetViews>
  <sheetFormatPr baseColWidth="10" defaultColWidth="8.81640625" defaultRowHeight="14.5" x14ac:dyDescent="0.35"/>
  <cols>
    <col min="1" max="1" width="56.7265625" style="2" customWidth="1"/>
    <col min="2" max="5" width="24.26953125" style="2" customWidth="1"/>
    <col min="6" max="16384" width="8.81640625" style="2"/>
  </cols>
  <sheetData>
    <row r="1" spans="1:5" ht="36" customHeight="1" x14ac:dyDescent="0.35">
      <c r="A1" s="294" t="s">
        <v>275</v>
      </c>
      <c r="B1" s="294"/>
      <c r="C1" s="294"/>
      <c r="D1" s="294"/>
      <c r="E1" s="294"/>
    </row>
    <row r="2" spans="1:5" ht="65" x14ac:dyDescent="0.35">
      <c r="A2" s="22"/>
      <c r="B2" s="3" t="s">
        <v>276</v>
      </c>
      <c r="C2" s="295" t="s">
        <v>277</v>
      </c>
      <c r="D2" s="295"/>
      <c r="E2" s="295"/>
    </row>
    <row r="3" spans="1:5" ht="21" customHeight="1" x14ac:dyDescent="0.35">
      <c r="A3" s="22"/>
      <c r="B3" s="8">
        <v>2019</v>
      </c>
      <c r="C3" s="8">
        <v>2025</v>
      </c>
      <c r="D3" s="8">
        <v>2030</v>
      </c>
      <c r="E3" s="8">
        <v>2035</v>
      </c>
    </row>
    <row r="4" spans="1:5" ht="16.5" x14ac:dyDescent="0.35">
      <c r="A4" s="17" t="s">
        <v>278</v>
      </c>
      <c r="B4" s="18"/>
      <c r="C4" s="18"/>
      <c r="D4" s="18"/>
      <c r="E4" s="18"/>
    </row>
    <row r="5" spans="1:5" x14ac:dyDescent="0.35">
      <c r="A5" s="19" t="s">
        <v>160</v>
      </c>
      <c r="B5" s="12">
        <v>15814</v>
      </c>
      <c r="C5" s="12">
        <v>12035</v>
      </c>
      <c r="D5" s="12">
        <v>12606</v>
      </c>
      <c r="E5" s="12">
        <v>12785</v>
      </c>
    </row>
    <row r="6" spans="1:5" x14ac:dyDescent="0.35">
      <c r="A6" s="19" t="s">
        <v>279</v>
      </c>
      <c r="B6" s="20" t="s">
        <v>280</v>
      </c>
      <c r="C6" s="20" t="s">
        <v>280</v>
      </c>
      <c r="D6" s="20" t="s">
        <v>280</v>
      </c>
      <c r="E6" s="20" t="s">
        <v>280</v>
      </c>
    </row>
    <row r="7" spans="1:5" x14ac:dyDescent="0.35">
      <c r="A7" s="19" t="s">
        <v>281</v>
      </c>
      <c r="B7" s="20" t="s">
        <v>280</v>
      </c>
      <c r="C7" s="20" t="s">
        <v>280</v>
      </c>
      <c r="D7" s="20" t="s">
        <v>280</v>
      </c>
      <c r="E7" s="20" t="s">
        <v>280</v>
      </c>
    </row>
    <row r="8" spans="1:5" x14ac:dyDescent="0.35">
      <c r="A8" s="19" t="s">
        <v>282</v>
      </c>
      <c r="B8" s="20" t="s">
        <v>280</v>
      </c>
      <c r="C8" s="20" t="s">
        <v>280</v>
      </c>
      <c r="D8" s="20" t="s">
        <v>280</v>
      </c>
      <c r="E8" s="20" t="s">
        <v>280</v>
      </c>
    </row>
    <row r="9" spans="1:5" x14ac:dyDescent="0.35">
      <c r="A9" s="19" t="s">
        <v>283</v>
      </c>
      <c r="B9" s="20" t="s">
        <v>280</v>
      </c>
      <c r="C9" s="20" t="s">
        <v>280</v>
      </c>
      <c r="D9" s="20" t="s">
        <v>280</v>
      </c>
      <c r="E9" s="20" t="s">
        <v>280</v>
      </c>
    </row>
    <row r="10" spans="1:5" x14ac:dyDescent="0.35">
      <c r="A10" s="19" t="s">
        <v>284</v>
      </c>
      <c r="B10" s="20" t="s">
        <v>280</v>
      </c>
      <c r="C10" s="20" t="s">
        <v>280</v>
      </c>
      <c r="D10" s="20" t="s">
        <v>280</v>
      </c>
      <c r="E10" s="20" t="s">
        <v>280</v>
      </c>
    </row>
    <row r="11" spans="1:5" x14ac:dyDescent="0.35">
      <c r="A11" s="19" t="s">
        <v>285</v>
      </c>
      <c r="B11" s="20" t="s">
        <v>280</v>
      </c>
      <c r="C11" s="20" t="s">
        <v>280</v>
      </c>
      <c r="D11" s="20" t="s">
        <v>280</v>
      </c>
      <c r="E11" s="20" t="s">
        <v>280</v>
      </c>
    </row>
    <row r="12" spans="1:5" x14ac:dyDescent="0.35">
      <c r="A12" s="17" t="s">
        <v>286</v>
      </c>
      <c r="B12" s="18"/>
      <c r="C12" s="18"/>
      <c r="D12" s="18"/>
      <c r="E12" s="18"/>
    </row>
    <row r="13" spans="1:5" ht="16.5" x14ac:dyDescent="0.45">
      <c r="A13" s="19" t="s">
        <v>287</v>
      </c>
      <c r="B13" s="20" t="s">
        <v>280</v>
      </c>
      <c r="C13" s="20" t="s">
        <v>280</v>
      </c>
      <c r="D13" s="20" t="s">
        <v>280</v>
      </c>
      <c r="E13" s="20" t="s">
        <v>280</v>
      </c>
    </row>
    <row r="14" spans="1:5" ht="16.5" x14ac:dyDescent="0.45">
      <c r="A14" s="19" t="s">
        <v>288</v>
      </c>
      <c r="B14" s="12">
        <v>15814</v>
      </c>
      <c r="C14" s="12">
        <v>12035</v>
      </c>
      <c r="D14" s="12">
        <v>12606</v>
      </c>
      <c r="E14" s="12">
        <v>12785</v>
      </c>
    </row>
    <row r="15" spans="1:5" ht="16.5" x14ac:dyDescent="0.45">
      <c r="A15" s="19" t="s">
        <v>289</v>
      </c>
      <c r="B15" s="20" t="s">
        <v>280</v>
      </c>
      <c r="C15" s="20" t="s">
        <v>280</v>
      </c>
      <c r="D15" s="20" t="s">
        <v>280</v>
      </c>
      <c r="E15" s="20" t="s">
        <v>280</v>
      </c>
    </row>
    <row r="16" spans="1:5" ht="16.5" x14ac:dyDescent="0.45">
      <c r="A16" s="19" t="s">
        <v>290</v>
      </c>
      <c r="B16" s="20" t="s">
        <v>280</v>
      </c>
      <c r="C16" s="20" t="s">
        <v>280</v>
      </c>
      <c r="D16" s="20" t="s">
        <v>280</v>
      </c>
      <c r="E16" s="20" t="s">
        <v>280</v>
      </c>
    </row>
    <row r="17" spans="1:5" ht="16.5" x14ac:dyDescent="0.45">
      <c r="A17" s="19" t="s">
        <v>291</v>
      </c>
      <c r="B17" s="20" t="s">
        <v>280</v>
      </c>
      <c r="C17" s="20" t="s">
        <v>280</v>
      </c>
      <c r="D17" s="20" t="s">
        <v>280</v>
      </c>
      <c r="E17" s="20" t="s">
        <v>280</v>
      </c>
    </row>
    <row r="18" spans="1:5" ht="16.5" x14ac:dyDescent="0.45">
      <c r="A18" s="19" t="s">
        <v>292</v>
      </c>
      <c r="B18" s="20" t="s">
        <v>280</v>
      </c>
      <c r="C18" s="20" t="s">
        <v>280</v>
      </c>
      <c r="D18" s="20" t="s">
        <v>280</v>
      </c>
      <c r="E18" s="20" t="s">
        <v>280</v>
      </c>
    </row>
    <row r="19" spans="1:5" x14ac:dyDescent="0.35">
      <c r="A19" s="19" t="s">
        <v>293</v>
      </c>
      <c r="B19" s="20" t="s">
        <v>280</v>
      </c>
      <c r="C19" s="20" t="s">
        <v>280</v>
      </c>
      <c r="D19" s="20" t="s">
        <v>280</v>
      </c>
      <c r="E19" s="20" t="s">
        <v>280</v>
      </c>
    </row>
    <row r="20" spans="1:5" x14ac:dyDescent="0.35">
      <c r="A20" s="19" t="s">
        <v>294</v>
      </c>
      <c r="B20" s="20" t="s">
        <v>280</v>
      </c>
      <c r="C20" s="20" t="s">
        <v>280</v>
      </c>
      <c r="D20" s="20" t="s">
        <v>280</v>
      </c>
      <c r="E20" s="20" t="s">
        <v>280</v>
      </c>
    </row>
    <row r="21" spans="1:5" x14ac:dyDescent="0.35">
      <c r="A21" s="19" t="s">
        <v>295</v>
      </c>
      <c r="B21" s="20" t="s">
        <v>280</v>
      </c>
      <c r="C21" s="20" t="s">
        <v>280</v>
      </c>
      <c r="D21" s="20" t="s">
        <v>280</v>
      </c>
      <c r="E21" s="20" t="s">
        <v>280</v>
      </c>
    </row>
    <row r="22" spans="1:5" x14ac:dyDescent="0.35">
      <c r="A22" s="19" t="s">
        <v>296</v>
      </c>
      <c r="B22" s="20" t="s">
        <v>280</v>
      </c>
      <c r="C22" s="20" t="s">
        <v>280</v>
      </c>
      <c r="D22" s="20" t="s">
        <v>280</v>
      </c>
      <c r="E22" s="20" t="s">
        <v>280</v>
      </c>
    </row>
    <row r="23" spans="1:5" x14ac:dyDescent="0.35">
      <c r="A23" s="19" t="s">
        <v>285</v>
      </c>
      <c r="B23" s="20" t="s">
        <v>280</v>
      </c>
      <c r="C23" s="20" t="s">
        <v>280</v>
      </c>
      <c r="D23" s="20" t="s">
        <v>280</v>
      </c>
      <c r="E23" s="20" t="s">
        <v>280</v>
      </c>
    </row>
    <row r="24" spans="1:5" x14ac:dyDescent="0.35">
      <c r="A24" s="21" t="s">
        <v>297</v>
      </c>
      <c r="B24" s="20" t="s">
        <v>280</v>
      </c>
      <c r="C24" s="20" t="s">
        <v>280</v>
      </c>
      <c r="D24" s="20" t="s">
        <v>280</v>
      </c>
      <c r="E24" s="20" t="s">
        <v>280</v>
      </c>
    </row>
    <row r="25" spans="1:5" x14ac:dyDescent="0.35">
      <c r="A25" s="21" t="s">
        <v>298</v>
      </c>
      <c r="B25" s="12">
        <v>15814</v>
      </c>
      <c r="C25" s="12">
        <v>12035</v>
      </c>
      <c r="D25" s="12">
        <v>12606</v>
      </c>
      <c r="E25" s="12">
        <v>12785</v>
      </c>
    </row>
    <row r="26" spans="1:5" customFormat="1" x14ac:dyDescent="0.35"/>
    <row r="27" spans="1:5" ht="31.15" customHeight="1" x14ac:dyDescent="0.35">
      <c r="A27" s="255" t="s">
        <v>299</v>
      </c>
      <c r="B27" s="255"/>
      <c r="C27" s="255"/>
      <c r="D27" s="255"/>
      <c r="E27" s="255"/>
    </row>
    <row r="28" spans="1:5" ht="28.9" customHeight="1" x14ac:dyDescent="0.35">
      <c r="A28" s="255" t="s">
        <v>300</v>
      </c>
      <c r="B28" s="255"/>
      <c r="C28" s="255"/>
      <c r="D28" s="255"/>
      <c r="E28" s="255"/>
    </row>
    <row r="29" spans="1:5" ht="44.5" customHeight="1" x14ac:dyDescent="0.35">
      <c r="A29" s="255" t="s">
        <v>301</v>
      </c>
      <c r="B29" s="255"/>
      <c r="C29" s="255"/>
      <c r="D29" s="255"/>
      <c r="E29" s="255"/>
    </row>
    <row r="30" spans="1:5" ht="16.899999999999999" customHeight="1" x14ac:dyDescent="0.35">
      <c r="A30" s="255" t="s">
        <v>302</v>
      </c>
      <c r="B30" s="255"/>
      <c r="C30" s="255"/>
      <c r="D30" s="255"/>
      <c r="E30" s="255"/>
    </row>
  </sheetData>
  <sheetProtection formatCells="0" formatColumns="0" formatRows="0" insertColumns="0" deleteColumns="0"/>
  <mergeCells count="6">
    <mergeCell ref="A30:E30"/>
    <mergeCell ref="A1:E1"/>
    <mergeCell ref="C2:E2"/>
    <mergeCell ref="A27:E27"/>
    <mergeCell ref="A28:E28"/>
    <mergeCell ref="A29:E2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5C90-4CAF-4DF2-A705-36B92A51C2C9}">
  <dimension ref="A1:E30"/>
  <sheetViews>
    <sheetView showGridLines="0" zoomScale="80" zoomScaleNormal="80" workbookViewId="0">
      <pane ySplit="3" topLeftCell="A4" activePane="bottomLeft" state="frozen"/>
      <selection pane="bottomLeft" activeCell="B2" sqref="B2"/>
    </sheetView>
  </sheetViews>
  <sheetFormatPr baseColWidth="10" defaultColWidth="8.81640625" defaultRowHeight="14.5" x14ac:dyDescent="0.35"/>
  <cols>
    <col min="1" max="1" width="61.54296875" style="7" bestFit="1" customWidth="1"/>
    <col min="2" max="5" width="24.1796875" style="7" customWidth="1"/>
    <col min="6" max="16384" width="8.81640625" style="7"/>
  </cols>
  <sheetData>
    <row r="1" spans="1:5" s="76" customFormat="1" ht="36" customHeight="1" x14ac:dyDescent="0.35">
      <c r="A1" s="294" t="s">
        <v>303</v>
      </c>
      <c r="B1" s="294"/>
      <c r="C1" s="294"/>
      <c r="D1" s="294"/>
      <c r="E1" s="294"/>
    </row>
    <row r="2" spans="1:5" ht="65" x14ac:dyDescent="0.35">
      <c r="A2" s="15"/>
      <c r="B2" s="3" t="s">
        <v>276</v>
      </c>
      <c r="C2" s="295" t="s">
        <v>304</v>
      </c>
      <c r="D2" s="295"/>
      <c r="E2" s="295"/>
    </row>
    <row r="3" spans="1:5" ht="22.15" customHeight="1" x14ac:dyDescent="0.35">
      <c r="A3" s="15"/>
      <c r="B3" s="81" t="s">
        <v>305</v>
      </c>
      <c r="C3" s="81" t="s">
        <v>306</v>
      </c>
      <c r="D3" s="81" t="s">
        <v>306</v>
      </c>
      <c r="E3" s="81" t="s">
        <v>306</v>
      </c>
    </row>
    <row r="4" spans="1:5" ht="16.5" x14ac:dyDescent="0.35">
      <c r="A4" s="77" t="s">
        <v>278</v>
      </c>
      <c r="B4" s="78"/>
      <c r="C4" s="78"/>
      <c r="D4" s="78"/>
      <c r="E4" s="78"/>
    </row>
    <row r="5" spans="1:5" x14ac:dyDescent="0.35">
      <c r="A5" s="78" t="s">
        <v>160</v>
      </c>
      <c r="B5" s="79"/>
      <c r="C5" s="79"/>
      <c r="D5" s="79"/>
      <c r="E5" s="79"/>
    </row>
    <row r="6" spans="1:5" x14ac:dyDescent="0.35">
      <c r="A6" s="78" t="s">
        <v>279</v>
      </c>
      <c r="B6" s="79"/>
      <c r="C6" s="79"/>
      <c r="D6" s="79"/>
      <c r="E6" s="79"/>
    </row>
    <row r="7" spans="1:5" ht="14.5" customHeight="1" x14ac:dyDescent="0.35">
      <c r="A7" s="78" t="s">
        <v>281</v>
      </c>
      <c r="B7" s="79"/>
      <c r="C7" s="79"/>
      <c r="D7" s="79"/>
      <c r="E7" s="79"/>
    </row>
    <row r="8" spans="1:5" x14ac:dyDescent="0.35">
      <c r="A8" s="78" t="s">
        <v>282</v>
      </c>
      <c r="B8" s="79"/>
      <c r="C8" s="79"/>
      <c r="D8" s="79"/>
      <c r="E8" s="79"/>
    </row>
    <row r="9" spans="1:5" x14ac:dyDescent="0.35">
      <c r="A9" s="78" t="s">
        <v>283</v>
      </c>
      <c r="B9" s="79"/>
      <c r="C9" s="79"/>
      <c r="D9" s="79"/>
      <c r="E9" s="79"/>
    </row>
    <row r="10" spans="1:5" x14ac:dyDescent="0.35">
      <c r="A10" s="78" t="s">
        <v>284</v>
      </c>
      <c r="B10" s="79"/>
      <c r="C10" s="79"/>
      <c r="D10" s="79"/>
      <c r="E10" s="79"/>
    </row>
    <row r="11" spans="1:5" x14ac:dyDescent="0.35">
      <c r="A11" s="78" t="s">
        <v>285</v>
      </c>
      <c r="B11" s="79"/>
      <c r="C11" s="79"/>
      <c r="D11" s="79"/>
      <c r="E11" s="79"/>
    </row>
    <row r="12" spans="1:5" x14ac:dyDescent="0.35">
      <c r="A12" s="77" t="s">
        <v>286</v>
      </c>
      <c r="B12" s="78"/>
      <c r="C12" s="78"/>
      <c r="D12" s="78"/>
      <c r="E12" s="78"/>
    </row>
    <row r="13" spans="1:5" ht="14.5" customHeight="1" x14ac:dyDescent="0.35">
      <c r="A13" s="78" t="s">
        <v>287</v>
      </c>
      <c r="B13" s="79"/>
      <c r="C13" s="79"/>
      <c r="D13" s="79"/>
      <c r="E13" s="79"/>
    </row>
    <row r="14" spans="1:5" ht="14.5" customHeight="1" x14ac:dyDescent="0.35">
      <c r="A14" s="78" t="s">
        <v>288</v>
      </c>
      <c r="B14" s="79"/>
      <c r="C14" s="79"/>
      <c r="D14" s="79"/>
      <c r="E14" s="79"/>
    </row>
    <row r="15" spans="1:5" ht="14.5" customHeight="1" x14ac:dyDescent="0.35">
      <c r="A15" s="78" t="s">
        <v>289</v>
      </c>
      <c r="B15" s="79"/>
      <c r="C15" s="79"/>
      <c r="D15" s="79"/>
      <c r="E15" s="79"/>
    </row>
    <row r="16" spans="1:5" ht="14.5" customHeight="1" x14ac:dyDescent="0.35">
      <c r="A16" s="78" t="s">
        <v>290</v>
      </c>
      <c r="B16" s="79"/>
      <c r="C16" s="79"/>
      <c r="D16" s="79"/>
      <c r="E16" s="79"/>
    </row>
    <row r="17" spans="1:5" ht="14.5" customHeight="1" x14ac:dyDescent="0.35">
      <c r="A17" s="78" t="s">
        <v>291</v>
      </c>
      <c r="B17" s="79"/>
      <c r="C17" s="79"/>
      <c r="D17" s="79"/>
      <c r="E17" s="79"/>
    </row>
    <row r="18" spans="1:5" ht="14.5" customHeight="1" x14ac:dyDescent="0.35">
      <c r="A18" s="78" t="s">
        <v>292</v>
      </c>
      <c r="B18" s="79"/>
      <c r="C18" s="79"/>
      <c r="D18" s="79"/>
      <c r="E18" s="79"/>
    </row>
    <row r="19" spans="1:5" x14ac:dyDescent="0.35">
      <c r="A19" s="78" t="s">
        <v>293</v>
      </c>
      <c r="B19" s="79"/>
      <c r="C19" s="79"/>
      <c r="D19" s="79"/>
      <c r="E19" s="79"/>
    </row>
    <row r="20" spans="1:5" x14ac:dyDescent="0.35">
      <c r="A20" s="78" t="s">
        <v>294</v>
      </c>
      <c r="B20" s="79"/>
      <c r="C20" s="79"/>
      <c r="D20" s="79"/>
      <c r="E20" s="79"/>
    </row>
    <row r="21" spans="1:5" x14ac:dyDescent="0.35">
      <c r="A21" s="78" t="s">
        <v>295</v>
      </c>
      <c r="B21" s="79"/>
      <c r="C21" s="79"/>
      <c r="D21" s="79"/>
      <c r="E21" s="79"/>
    </row>
    <row r="22" spans="1:5" x14ac:dyDescent="0.35">
      <c r="A22" s="78" t="s">
        <v>296</v>
      </c>
      <c r="B22" s="79"/>
      <c r="C22" s="79"/>
      <c r="D22" s="79"/>
      <c r="E22" s="79"/>
    </row>
    <row r="23" spans="1:5" x14ac:dyDescent="0.35">
      <c r="A23" s="78" t="s">
        <v>285</v>
      </c>
      <c r="B23" s="79"/>
      <c r="C23" s="79"/>
      <c r="D23" s="79"/>
      <c r="E23" s="79"/>
    </row>
    <row r="24" spans="1:5" x14ac:dyDescent="0.35">
      <c r="A24" s="80" t="s">
        <v>297</v>
      </c>
      <c r="B24" s="79"/>
      <c r="C24" s="79"/>
      <c r="D24" s="79"/>
      <c r="E24" s="79"/>
    </row>
    <row r="25" spans="1:5" x14ac:dyDescent="0.35">
      <c r="A25" s="80" t="s">
        <v>298</v>
      </c>
      <c r="B25" s="79"/>
      <c r="C25" s="79"/>
      <c r="D25" s="79"/>
      <c r="E25" s="79"/>
    </row>
    <row r="26" spans="1:5" s="1" customFormat="1" x14ac:dyDescent="0.35"/>
    <row r="27" spans="1:5" ht="33" customHeight="1" x14ac:dyDescent="0.35">
      <c r="A27" s="255" t="s">
        <v>307</v>
      </c>
      <c r="B27" s="258"/>
      <c r="C27" s="258"/>
      <c r="D27" s="258"/>
      <c r="E27" s="258"/>
    </row>
    <row r="28" spans="1:5" ht="33" customHeight="1" x14ac:dyDescent="0.35">
      <c r="A28" s="258" t="s">
        <v>308</v>
      </c>
      <c r="B28" s="258"/>
      <c r="C28" s="258"/>
      <c r="D28" s="258"/>
      <c r="E28" s="258"/>
    </row>
    <row r="29" spans="1:5" ht="45.65" customHeight="1" x14ac:dyDescent="0.35">
      <c r="A29" s="255" t="s">
        <v>309</v>
      </c>
      <c r="B29" s="258"/>
      <c r="C29" s="258"/>
      <c r="D29" s="258"/>
      <c r="E29" s="258"/>
    </row>
    <row r="30" spans="1:5" x14ac:dyDescent="0.35">
      <c r="A30" s="258" t="s">
        <v>302</v>
      </c>
      <c r="B30" s="258"/>
      <c r="C30" s="258"/>
      <c r="D30" s="258"/>
      <c r="E30" s="258"/>
    </row>
  </sheetData>
  <sheetProtection formatCells="0" formatColumns="0" formatRows="0" insertColumns="0" deleteColumns="0"/>
  <mergeCells count="6">
    <mergeCell ref="A30:E30"/>
    <mergeCell ref="A1:E1"/>
    <mergeCell ref="C2:E2"/>
    <mergeCell ref="A27:E27"/>
    <mergeCell ref="A28:E28"/>
    <mergeCell ref="A29:E2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081B1-D7C8-496E-8DAC-740E67804B34}">
  <dimension ref="A1:E30"/>
  <sheetViews>
    <sheetView showGridLines="0" zoomScale="80" zoomScaleNormal="80" workbookViewId="0">
      <pane ySplit="3" topLeftCell="A4" activePane="bottomLeft" state="frozen"/>
      <selection pane="bottomLeft" sqref="A1:E1"/>
    </sheetView>
  </sheetViews>
  <sheetFormatPr baseColWidth="10" defaultColWidth="8.81640625" defaultRowHeight="14.5" x14ac:dyDescent="0.35"/>
  <cols>
    <col min="1" max="1" width="61.54296875" style="2" bestFit="1" customWidth="1"/>
    <col min="2" max="5" width="24.1796875" style="2" customWidth="1"/>
    <col min="6" max="16384" width="8.81640625" style="2"/>
  </cols>
  <sheetData>
    <row r="1" spans="1:5" ht="38.5" customHeight="1" x14ac:dyDescent="0.35">
      <c r="A1" s="294" t="s">
        <v>310</v>
      </c>
      <c r="B1" s="294"/>
      <c r="C1" s="294"/>
      <c r="D1" s="294"/>
      <c r="E1" s="294"/>
    </row>
    <row r="2" spans="1:5" s="7" customFormat="1" ht="65" x14ac:dyDescent="0.35">
      <c r="A2" s="15"/>
      <c r="B2" s="3" t="s">
        <v>276</v>
      </c>
      <c r="C2" s="295" t="s">
        <v>304</v>
      </c>
      <c r="D2" s="295"/>
      <c r="E2" s="295"/>
    </row>
    <row r="3" spans="1:5" ht="18.649999999999999" customHeight="1" x14ac:dyDescent="0.35">
      <c r="A3" s="16"/>
      <c r="B3" s="8" t="s">
        <v>305</v>
      </c>
      <c r="C3" s="8" t="s">
        <v>306</v>
      </c>
      <c r="D3" s="8" t="s">
        <v>306</v>
      </c>
      <c r="E3" s="8" t="s">
        <v>306</v>
      </c>
    </row>
    <row r="4" spans="1:5" ht="16.5" x14ac:dyDescent="0.35">
      <c r="A4" s="17" t="s">
        <v>278</v>
      </c>
      <c r="B4" s="18"/>
      <c r="C4" s="18"/>
      <c r="D4" s="18"/>
      <c r="E4" s="18"/>
    </row>
    <row r="5" spans="1:5" x14ac:dyDescent="0.35">
      <c r="A5" s="19" t="s">
        <v>160</v>
      </c>
      <c r="B5" s="20"/>
      <c r="C5" s="20"/>
      <c r="D5" s="20"/>
      <c r="E5" s="20"/>
    </row>
    <row r="6" spans="1:5" x14ac:dyDescent="0.35">
      <c r="A6" s="19" t="s">
        <v>279</v>
      </c>
      <c r="B6" s="20"/>
      <c r="C6" s="20"/>
      <c r="D6" s="20"/>
      <c r="E6" s="20"/>
    </row>
    <row r="7" spans="1:5" x14ac:dyDescent="0.35">
      <c r="A7" s="19" t="s">
        <v>281</v>
      </c>
      <c r="B7" s="20"/>
      <c r="C7" s="20"/>
      <c r="D7" s="20"/>
      <c r="E7" s="20"/>
    </row>
    <row r="8" spans="1:5" x14ac:dyDescent="0.35">
      <c r="A8" s="19" t="s">
        <v>282</v>
      </c>
      <c r="B8" s="20"/>
      <c r="C8" s="20"/>
      <c r="D8" s="20"/>
      <c r="E8" s="20"/>
    </row>
    <row r="9" spans="1:5" x14ac:dyDescent="0.35">
      <c r="A9" s="19" t="s">
        <v>283</v>
      </c>
      <c r="B9" s="20"/>
      <c r="C9" s="20"/>
      <c r="D9" s="20"/>
      <c r="E9" s="20"/>
    </row>
    <row r="10" spans="1:5" x14ac:dyDescent="0.35">
      <c r="A10" s="19" t="s">
        <v>284</v>
      </c>
      <c r="B10" s="20"/>
      <c r="C10" s="20"/>
      <c r="D10" s="20"/>
      <c r="E10" s="20"/>
    </row>
    <row r="11" spans="1:5" x14ac:dyDescent="0.35">
      <c r="A11" s="19" t="s">
        <v>285</v>
      </c>
      <c r="B11" s="20"/>
      <c r="C11" s="20"/>
      <c r="D11" s="20"/>
      <c r="E11" s="20"/>
    </row>
    <row r="12" spans="1:5" x14ac:dyDescent="0.35">
      <c r="A12" s="17" t="s">
        <v>286</v>
      </c>
      <c r="B12" s="18"/>
      <c r="C12" s="18"/>
      <c r="D12" s="18"/>
      <c r="E12" s="18"/>
    </row>
    <row r="13" spans="1:5" ht="16.5" x14ac:dyDescent="0.45">
      <c r="A13" s="19" t="s">
        <v>287</v>
      </c>
      <c r="B13" s="20"/>
      <c r="C13" s="20"/>
      <c r="D13" s="20"/>
      <c r="E13" s="20"/>
    </row>
    <row r="14" spans="1:5" ht="16.5" x14ac:dyDescent="0.45">
      <c r="A14" s="19" t="s">
        <v>288</v>
      </c>
      <c r="B14" s="20"/>
      <c r="C14" s="20"/>
      <c r="D14" s="20"/>
      <c r="E14" s="20"/>
    </row>
    <row r="15" spans="1:5" ht="16.5" x14ac:dyDescent="0.45">
      <c r="A15" s="19" t="s">
        <v>289</v>
      </c>
      <c r="B15" s="20"/>
      <c r="C15" s="20"/>
      <c r="D15" s="20"/>
      <c r="E15" s="20"/>
    </row>
    <row r="16" spans="1:5" ht="16.5" x14ac:dyDescent="0.45">
      <c r="A16" s="19" t="s">
        <v>290</v>
      </c>
      <c r="B16" s="20"/>
      <c r="C16" s="20"/>
      <c r="D16" s="20"/>
      <c r="E16" s="20"/>
    </row>
    <row r="17" spans="1:5" ht="16.5" x14ac:dyDescent="0.45">
      <c r="A17" s="19" t="s">
        <v>291</v>
      </c>
      <c r="B17" s="20"/>
      <c r="C17" s="20"/>
      <c r="D17" s="20"/>
      <c r="E17" s="20"/>
    </row>
    <row r="18" spans="1:5" ht="16.5" x14ac:dyDescent="0.45">
      <c r="A18" s="19" t="s">
        <v>292</v>
      </c>
      <c r="B18" s="20"/>
      <c r="C18" s="20"/>
      <c r="D18" s="20"/>
      <c r="E18" s="20"/>
    </row>
    <row r="19" spans="1:5" x14ac:dyDescent="0.35">
      <c r="A19" s="19" t="s">
        <v>293</v>
      </c>
      <c r="B19" s="20"/>
      <c r="C19" s="20"/>
      <c r="D19" s="20"/>
      <c r="E19" s="20"/>
    </row>
    <row r="20" spans="1:5" x14ac:dyDescent="0.35">
      <c r="A20" s="19" t="s">
        <v>294</v>
      </c>
      <c r="B20" s="20"/>
      <c r="C20" s="20"/>
      <c r="D20" s="20"/>
      <c r="E20" s="20"/>
    </row>
    <row r="21" spans="1:5" x14ac:dyDescent="0.35">
      <c r="A21" s="19" t="s">
        <v>295</v>
      </c>
      <c r="B21" s="20"/>
      <c r="C21" s="20"/>
      <c r="D21" s="20"/>
      <c r="E21" s="20"/>
    </row>
    <row r="22" spans="1:5" x14ac:dyDescent="0.35">
      <c r="A22" s="19" t="s">
        <v>296</v>
      </c>
      <c r="B22" s="20"/>
      <c r="C22" s="20"/>
      <c r="D22" s="20"/>
      <c r="E22" s="20"/>
    </row>
    <row r="23" spans="1:5" x14ac:dyDescent="0.35">
      <c r="A23" s="19" t="s">
        <v>285</v>
      </c>
      <c r="B23" s="20"/>
      <c r="C23" s="20"/>
      <c r="D23" s="20"/>
      <c r="E23" s="20"/>
    </row>
    <row r="24" spans="1:5" x14ac:dyDescent="0.35">
      <c r="A24" s="21" t="s">
        <v>297</v>
      </c>
      <c r="B24" s="20"/>
      <c r="C24" s="20"/>
      <c r="D24" s="20"/>
      <c r="E24" s="20"/>
    </row>
    <row r="25" spans="1:5" x14ac:dyDescent="0.35">
      <c r="A25" s="21" t="s">
        <v>298</v>
      </c>
      <c r="B25" s="20"/>
      <c r="C25" s="20"/>
      <c r="D25" s="20"/>
      <c r="E25" s="20"/>
    </row>
    <row r="26" spans="1:5" customFormat="1" x14ac:dyDescent="0.35"/>
    <row r="27" spans="1:5" ht="31.9" customHeight="1" x14ac:dyDescent="0.35">
      <c r="A27" s="258" t="s">
        <v>299</v>
      </c>
      <c r="B27" s="258"/>
      <c r="C27" s="258"/>
      <c r="D27" s="258"/>
      <c r="E27" s="258"/>
    </row>
    <row r="28" spans="1:5" ht="30" customHeight="1" x14ac:dyDescent="0.35">
      <c r="A28" s="258" t="s">
        <v>308</v>
      </c>
      <c r="B28" s="258"/>
      <c r="C28" s="258"/>
      <c r="D28" s="258"/>
      <c r="E28" s="258"/>
    </row>
    <row r="29" spans="1:5" ht="46.15" customHeight="1" x14ac:dyDescent="0.35">
      <c r="A29" s="258" t="s">
        <v>311</v>
      </c>
      <c r="B29" s="258"/>
      <c r="C29" s="258"/>
      <c r="D29" s="258"/>
      <c r="E29" s="258"/>
    </row>
    <row r="30" spans="1:5" x14ac:dyDescent="0.35">
      <c r="A30" s="258" t="s">
        <v>302</v>
      </c>
      <c r="B30" s="258"/>
      <c r="C30" s="258"/>
      <c r="D30" s="258"/>
      <c r="E30" s="258"/>
    </row>
  </sheetData>
  <sheetProtection formatCells="0" formatColumns="0" formatRows="0" insertColumns="0" deleteColumns="0"/>
  <mergeCells count="6">
    <mergeCell ref="A30:E30"/>
    <mergeCell ref="C2:E2"/>
    <mergeCell ref="A1:E1"/>
    <mergeCell ref="A27:E27"/>
    <mergeCell ref="A28:E28"/>
    <mergeCell ref="A29:E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64EC04B3DC11C4B8F897F2224EF6C70" ma:contentTypeVersion="13" ma:contentTypeDescription="Ein neues Dokument erstellen." ma:contentTypeScope="" ma:versionID="4641ffdc54311e1eed385b0d511196f3">
  <xsd:schema xmlns:xsd="http://www.w3.org/2001/XMLSchema" xmlns:xs="http://www.w3.org/2001/XMLSchema" xmlns:p="http://schemas.microsoft.com/office/2006/metadata/properties" xmlns:ns2="fdbcd12b-5d07-4e15-a8dc-967898fb41e8" xmlns:ns3="d8726f46-ca7f-41a9-be8b-7d02f3c6b2ba" targetNamespace="http://schemas.microsoft.com/office/2006/metadata/properties" ma:root="true" ma:fieldsID="bd679893ef280e50199a0408986821aa" ns2:_="" ns3:_="">
    <xsd:import namespace="fdbcd12b-5d07-4e15-a8dc-967898fb41e8"/>
    <xsd:import namespace="d8726f46-ca7f-41a9-be8b-7d02f3c6b2b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cd12b-5d07-4e15-a8dc-967898fb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726f46-ca7f-41a9-be8b-7d02f3c6b2ba"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15" nillable="true" ma:displayName="Taxonomy Catch All Column" ma:hidden="true" ma:list="{9d31ede4-cbe5-40c1-82f0-548a69f559ce}" ma:internalName="TaxCatchAll" ma:showField="CatchAllData" ma:web="d8726f46-ca7f-41a9-be8b-7d02f3c6b2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bcd12b-5d07-4e15-a8dc-967898fb41e8">
      <Terms xmlns="http://schemas.microsoft.com/office/infopath/2007/PartnerControls"/>
    </lcf76f155ced4ddcb4097134ff3c332f>
    <TaxCatchAll xmlns="d8726f46-ca7f-41a9-be8b-7d02f3c6b2ba" xsi:nil="true"/>
  </documentManagement>
</p:properties>
</file>

<file path=customXml/itemProps1.xml><?xml version="1.0" encoding="utf-8"?>
<ds:datastoreItem xmlns:ds="http://schemas.openxmlformats.org/officeDocument/2006/customXml" ds:itemID="{42F7553A-032F-404C-9565-77B7D10B23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cd12b-5d07-4e15-a8dc-967898fb41e8"/>
    <ds:schemaRef ds:uri="d8726f46-ca7f-41a9-be8b-7d02f3c6b2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CFDB00-6943-4648-9792-02C55A788D08}">
  <ds:schemaRefs>
    <ds:schemaRef ds:uri="http://schemas.microsoft.com/sharepoint/v3/contenttype/forms"/>
  </ds:schemaRefs>
</ds:datastoreItem>
</file>

<file path=customXml/itemProps3.xml><?xml version="1.0" encoding="utf-8"?>
<ds:datastoreItem xmlns:ds="http://schemas.openxmlformats.org/officeDocument/2006/customXml" ds:itemID="{596DEAD7-54D1-49CE-B955-BE0758DAD42D}">
  <ds:schemaRefs>
    <ds:schemaRef ds:uri="http://schemas.microsoft.com/office/2006/metadata/properties"/>
    <ds:schemaRef ds:uri="http://schemas.microsoft.com/office/infopath/2007/PartnerControls"/>
    <ds:schemaRef ds:uri="fdbcd12b-5d07-4e15-a8dc-967898fb41e8"/>
    <ds:schemaRef ds:uri="d8726f46-ca7f-41a9-be8b-7d02f3c6b2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Appendix</vt:lpstr>
      <vt:lpstr>Table 1</vt:lpstr>
      <vt:lpstr>Table 2</vt:lpstr>
      <vt:lpstr>Table 3</vt:lpstr>
      <vt:lpstr>Table 4</vt:lpstr>
      <vt:lpstr>Table 5</vt:lpstr>
      <vt:lpstr>Table 7</vt:lpstr>
      <vt:lpstr>Table 8</vt:lpstr>
      <vt:lpstr>Table 9</vt:lpstr>
      <vt:lpstr>Table 10</vt:lpstr>
      <vt:lpstr>Table 11</vt:lpstr>
      <vt:lpstr>Table 12</vt:lpstr>
      <vt:lpstr>Tabla 1</vt:lpstr>
      <vt:lpstr>Tabla 2</vt:lpstr>
      <vt:lpstr>Tabla 3</vt:lpstr>
      <vt:lpstr>Tabla 4</vt:lpstr>
      <vt:lpstr>Tabla 5</vt:lpstr>
      <vt:lpstr>Table 6</vt:lpstr>
      <vt:lpstr>Tabla 7</vt:lpstr>
      <vt:lpstr>Tabla 8</vt:lpstr>
      <vt:lpstr>Tabla 9</vt:lpstr>
      <vt:lpstr>Tabla 10</vt:lpstr>
      <vt:lpstr>Tabla 11</vt:lpstr>
      <vt:lpstr>Tabla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Айымгуль Керимрай</dc:creator>
  <cp:keywords/>
  <dc:description/>
  <cp:lastModifiedBy>Juan Lucero Panamá</cp:lastModifiedBy>
  <cp:revision/>
  <cp:lastPrinted>2024-04-01T19:00:42Z</cp:lastPrinted>
  <dcterms:created xsi:type="dcterms:W3CDTF">2022-12-02T11:08:00Z</dcterms:created>
  <dcterms:modified xsi:type="dcterms:W3CDTF">2024-05-23T15:03:56Z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0x010100B64EC04B3DC11C4B8F897F2224EF6C70</vt:lpwstr>
  </property>
  <property fmtid="{D5CDD505-2E9C-101B-9397-08002B2CF9AE}" pid="3" name="MediaServiceImageTags">
    <vt:lpwstr/>
  </property>
</Properties>
</file>